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NEC Panel Schedule" sheetId="2" state="visible" r:id="rId2"/>
    <sheet xmlns:r="http://schemas.openxmlformats.org/officeDocument/2006/relationships" name="AS-NZS DB Schedule" sheetId="3" state="visible" r:id="rId3"/>
    <sheet xmlns:r="http://schemas.openxmlformats.org/officeDocument/2006/relationships" name="Lists" sheetId="4" state="hidden" r:id="rId4"/>
  </sheets>
  <definedNames>
    <definedName name="_xlnm.Print_Titles" localSheetId="1">'NEC Panel Schedule'!$18:$18</definedName>
    <definedName name="_xlnm.Print_Titles" localSheetId="2">'AS-NZS DB Schedule'!$17:$17</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font>
    <font>
      <b val="1"/>
      <color rgb="001B3A6B"/>
      <sz val="14"/>
    </font>
    <font>
      <i val="1"/>
      <color rgb="006A6D75"/>
      <sz val="9"/>
    </font>
    <font>
      <b val="1"/>
      <color rgb="001B3A6B"/>
    </font>
    <font>
      <b val="1"/>
      <color rgb="00FFFFFF"/>
    </font>
  </fonts>
  <fills count="7">
    <fill>
      <patternFill/>
    </fill>
    <fill>
      <patternFill patternType="gray125"/>
    </fill>
    <fill>
      <patternFill patternType="solid">
        <fgColor rgb="00EFEBDF"/>
      </patternFill>
    </fill>
    <fill>
      <patternFill patternType="solid">
        <fgColor rgb="00FFFFFF"/>
      </patternFill>
    </fill>
    <fill>
      <patternFill patternType="solid">
        <fgColor rgb="00FFF4D6"/>
      </patternFill>
    </fill>
    <fill>
      <patternFill patternType="solid">
        <fgColor rgb="001B3A6B"/>
      </patternFill>
    </fill>
    <fill>
      <patternFill patternType="solid">
        <fgColor rgb="00E4DED1"/>
      </patternFill>
    </fill>
  </fills>
  <borders count="2">
    <border>
      <left/>
      <right/>
      <top/>
      <bottom/>
      <diagonal/>
    </border>
    <border>
      <left style="thin">
        <color rgb="00B8B2A4"/>
      </left>
      <right style="thin">
        <color rgb="00B8B2A4"/>
      </right>
      <top style="thin">
        <color rgb="00B8B2A4"/>
      </top>
      <bottom style="thin">
        <color rgb="00B8B2A4"/>
      </bottom>
    </border>
  </borders>
  <cellStyleXfs count="1">
    <xf numFmtId="0" fontId="0" fillId="0" borderId="0"/>
  </cellStyleXfs>
  <cellXfs count="19">
    <xf numFmtId="0" fontId="0"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0" fillId="0" borderId="0" applyAlignment="1" pivotButton="0" quotePrefix="0" xfId="0">
      <alignment vertical="top" wrapText="1"/>
    </xf>
    <xf numFmtId="0" fontId="4" fillId="0" borderId="0" applyAlignment="1" pivotButton="0" quotePrefix="0" xfId="0">
      <alignment vertical="top" wrapText="1"/>
    </xf>
    <xf numFmtId="0" fontId="2" fillId="0" borderId="0" pivotButton="0" quotePrefix="0" xfId="0"/>
    <xf numFmtId="0" fontId="3" fillId="0" borderId="0" pivotButton="0" quotePrefix="0" xfId="0"/>
    <xf numFmtId="0" fontId="1" fillId="2" borderId="1" pivotButton="0" quotePrefix="0" xfId="0"/>
    <xf numFmtId="0" fontId="0" fillId="3" borderId="1" pivotButton="0" quotePrefix="0" xfId="0"/>
    <xf numFmtId="0" fontId="4" fillId="0" borderId="0" pivotButton="0" quotePrefix="0" xfId="0"/>
    <xf numFmtId="0" fontId="0" fillId="4" borderId="1" pivotButton="0" quotePrefix="0" xfId="0"/>
    <xf numFmtId="0" fontId="0" fillId="0" borderId="1" pivotButton="0" quotePrefix="0" xfId="0"/>
    <xf numFmtId="0" fontId="5" fillId="5" borderId="1" applyAlignment="1" pivotButton="0" quotePrefix="0" xfId="0">
      <alignment horizontal="center" vertical="center" wrapText="1"/>
    </xf>
    <xf numFmtId="0" fontId="0" fillId="4" borderId="1" applyAlignment="1" pivotButton="0" quotePrefix="0" xfId="0">
      <alignment horizontal="center" vertical="center" wrapText="1"/>
    </xf>
    <xf numFmtId="0" fontId="0" fillId="0" borderId="1" applyAlignment="1" pivotButton="0" quotePrefix="0" xfId="0">
      <alignment horizontal="center" vertical="center" wrapText="1"/>
    </xf>
    <xf numFmtId="0" fontId="1" fillId="0" borderId="0" pivotButton="0" quotePrefix="0" xfId="0"/>
    <xf numFmtId="0" fontId="1" fillId="6" borderId="1" pivotButton="0" quotePrefix="0" xfId="0"/>
    <xf numFmtId="0" fontId="1" fillId="2" borderId="0" applyAlignment="1" pivotButton="0" quotePrefix="0" xfId="0">
      <alignment vertical="top" wrapText="1"/>
    </xf>
    <xf numFmtId="0" fontId="1" fillId="3" borderId="1" pivotButton="0" quotePrefix="0" xfId="0"/>
  </cellXfs>
  <cellStyles count="1">
    <cellStyle name="Normal" xfId="0" builtinId="0" hidden="0"/>
  </cellStyles>
  <dxfs count="1">
    <dxf>
      <fill>
        <patternFill patternType="solid">
          <fgColor rgb="00F8D7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How to use this panel schedule template</t>
        </is>
      </c>
    </row>
    <row r="2">
      <c r="A2" s="2" t="inlineStr">
        <is>
          <t>Advanced Mechanix — advancedmechanix.com/panel-schedule-template.html. Free to use and adapt; provided as-is, not engineering advice.</t>
        </is>
      </c>
    </row>
    <row r="3">
      <c r="A3" s="3" t="inlineStr"/>
    </row>
    <row r="4">
      <c r="A4" s="4" t="inlineStr">
        <is>
          <t>Two versions</t>
        </is>
      </c>
    </row>
    <row r="5">
      <c r="A5" s="3" t="inlineStr">
        <is>
          <t>• "NEC Panel Schedule" — a US panelboard schedule: 42 circuit positions, phase position A/B/C in the usual 1-2 A, 3-4 B, 5-6 C pattern, loads entered in VA per phase, optional demand factor per circuit.</t>
        </is>
      </c>
    </row>
    <row r="6">
      <c r="A6" s="3" t="inlineStr">
        <is>
          <t>• "AS-NZS DB Schedule" — an Australian / New Zealand distribution board schedule: circuit, protective device (MCB, RCBO, MCCB), rating, curve, RCD, phase L1/L2/L3, cable size in mm² and cable ID, loads entered in amps per phase.</t>
        </is>
      </c>
    </row>
    <row r="7">
      <c r="A7" s="3" t="inlineStr"/>
    </row>
    <row r="8">
      <c r="A8" s="4" t="inlineStr">
        <is>
          <t>Steps</t>
        </is>
      </c>
    </row>
    <row r="9">
      <c r="A9" s="3" t="inlineStr">
        <is>
          <t>1. Fill in the header and the system / board data. Yellow cells are EXAMPLE values — replace them.</t>
        </is>
      </c>
    </row>
    <row r="10">
      <c r="A10" s="3" t="inlineStr">
        <is>
          <t>2. Enter one row per circuit. Delete or overwrite the yellow EXAMPLE row. Multi-pole circuits: enter the load on each phase they occupy.</t>
        </is>
      </c>
    </row>
    <row r="11">
      <c r="A11" s="3" t="inlineStr">
        <is>
          <t>3. Most columns have drop-down lists (load type, poles, device, curve, RCD, phase, status).</t>
        </is>
      </c>
    </row>
    <row r="12">
      <c r="A12" s="3" t="inlineStr">
        <is>
          <t>4. Totals calculate automatically: load per phase, current per phase (NEC sheet), total connected and demand load, and phase imbalance.</t>
        </is>
      </c>
    </row>
    <row r="13">
      <c r="A13" s="3" t="inlineStr">
        <is>
          <t>5. Set your own imbalance limit in the data block. The check cell shows OK or CHECK against that limit; it is a project choice, not a code value.</t>
        </is>
      </c>
    </row>
    <row r="14">
      <c r="A14" s="3" t="inlineStr">
        <is>
          <t>6. AS/NZS sheet: enter the maximum demand from your AS/NZS 3000 assessment; the sheet checks it against the main switch rating.</t>
        </is>
      </c>
    </row>
    <row r="15">
      <c r="A15" s="3" t="inlineStr">
        <is>
          <t>7. Use the Cable ID column to tie each circuit to the cable schedule (free template: advancedmechanix.com/cable-schedule-template.html).</t>
        </is>
      </c>
    </row>
    <row r="16">
      <c r="A16" s="3" t="inlineStr"/>
    </row>
    <row r="17">
      <c r="A17" s="4" t="inlineStr">
        <is>
          <t>Standards</t>
        </is>
      </c>
    </row>
    <row r="18">
      <c r="A18" s="3" t="inlineStr">
        <is>
          <t>US: panelboards and load calculations are governed by the NEC edition your authority having jurisdiction has adopted (load calculations in Article 220, panelboards in Article 408). AU/NZ: wiring rules AS/NZS 3000, cable selection AS/NZS 3008.1.1, switchboard assemblies the AS/NZS 61439 series.</t>
        </is>
      </c>
    </row>
    <row r="19">
      <c r="A19" s="3" t="inlineStr">
        <is>
          <t>This workbook does not reproduce any table from these standards. Look up demand factors, ratings and cable capacities in your own licensed copy or design software, and have the schedule checked by a competent person.</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N71"/>
  <sheetViews>
    <sheetView workbookViewId="0">
      <pane xSplit="2" ySplit="18" topLeftCell="C19"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16" customWidth="1" min="3" max="3"/>
    <col width="7" customWidth="1" min="4" max="4"/>
    <col width="11" customWidth="1" min="5" max="5"/>
    <col width="14" customWidth="1" min="6" max="6"/>
    <col width="9" customWidth="1" min="7" max="7"/>
    <col width="12" customWidth="1" min="8" max="8"/>
    <col width="12" customWidth="1" min="9" max="9"/>
    <col width="12" customWidth="1" min="10" max="10"/>
    <col width="11" customWidth="1" min="11" max="11"/>
    <col width="13" customWidth="1" min="12" max="12"/>
    <col width="11" customWidth="1" min="13" max="13"/>
    <col width="34" customWidth="1" min="14" max="14"/>
  </cols>
  <sheetData>
    <row r="1">
      <c r="A1" s="5" t="inlineStr">
        <is>
          <t>PANEL SCHEDULE — PANELBOARD (NEC PROJECTS)</t>
        </is>
      </c>
    </row>
    <row r="2">
      <c r="A2" s="6" t="inlineStr">
        <is>
          <t>Template by Advanced Mechanix — advancedmechanix.com/panel-schedule-template.html. Free to use and adapt.</t>
        </is>
      </c>
    </row>
    <row r="3">
      <c r="A3" s="7" t="inlineStr">
        <is>
          <t>Project</t>
        </is>
      </c>
      <c r="B3" s="8" t="n"/>
      <c r="C3" s="8" t="n"/>
      <c r="D3" s="8" t="n"/>
      <c r="F3" s="7" t="inlineStr">
        <is>
          <t>Panel name</t>
        </is>
      </c>
      <c r="G3" s="8" t="n"/>
      <c r="H3" s="8" t="n"/>
      <c r="I3" s="8" t="n"/>
    </row>
    <row r="4">
      <c r="A4" s="7" t="inlineStr">
        <is>
          <t>Client</t>
        </is>
      </c>
      <c r="B4" s="8" t="n"/>
      <c r="C4" s="8" t="n"/>
      <c r="D4" s="8" t="n"/>
      <c r="F4" s="7" t="inlineStr">
        <is>
          <t>Location</t>
        </is>
      </c>
      <c r="G4" s="8" t="n"/>
      <c r="H4" s="8" t="n"/>
      <c r="I4" s="8" t="n"/>
    </row>
    <row r="5">
      <c r="A5" s="7" t="inlineStr">
        <is>
          <t>Drawing / document no.</t>
        </is>
      </c>
      <c r="B5" s="8" t="n"/>
      <c r="C5" s="8" t="n"/>
      <c r="D5" s="8" t="n"/>
      <c r="F5" s="7" t="inlineStr">
        <is>
          <t>Fed from</t>
        </is>
      </c>
      <c r="G5" s="8" t="n"/>
      <c r="H5" s="8" t="n"/>
      <c r="I5" s="8" t="n"/>
    </row>
    <row r="6">
      <c r="A6" s="7" t="inlineStr">
        <is>
          <t>Revision</t>
        </is>
      </c>
      <c r="B6" s="8" t="n"/>
      <c r="C6" s="8" t="n"/>
      <c r="D6" s="8" t="n"/>
      <c r="F6" s="7" t="inlineStr">
        <is>
          <t>Prepared / checked by</t>
        </is>
      </c>
      <c r="G6" s="8" t="n"/>
      <c r="H6" s="8" t="n"/>
      <c r="I6" s="8" t="n"/>
    </row>
    <row r="7">
      <c r="A7" s="7" t="inlineStr">
        <is>
          <t>Date</t>
        </is>
      </c>
      <c r="B7" s="8" t="n"/>
      <c r="C7" s="8" t="n"/>
      <c r="D7" s="8" t="n"/>
      <c r="F7" s="7" t="inlineStr">
        <is>
          <t>Status</t>
        </is>
      </c>
      <c r="G7" s="8" t="n"/>
      <c r="H7" s="8" t="n"/>
      <c r="I7" s="8" t="n"/>
    </row>
    <row r="8">
      <c r="A8" s="9" t="inlineStr">
        <is>
          <t>System data (EXAMPLE values — replace)</t>
        </is>
      </c>
    </row>
    <row r="9">
      <c r="A9" s="7" t="inlineStr">
        <is>
          <t>System voltage L-L (V)</t>
        </is>
      </c>
      <c r="B9" s="10" t="n">
        <v>208</v>
      </c>
      <c r="C9" s="11" t="n"/>
    </row>
    <row r="10">
      <c r="A10" s="7" t="inlineStr">
        <is>
          <t>System voltage L-N (V)</t>
        </is>
      </c>
      <c r="B10" s="10" t="n">
        <v>120</v>
      </c>
      <c r="C10" s="11" t="n"/>
    </row>
    <row r="11">
      <c r="A11" s="7" t="inlineStr">
        <is>
          <t>Phases / wires</t>
        </is>
      </c>
      <c r="B11" s="10" t="inlineStr">
        <is>
          <t>3Ø 4W</t>
        </is>
      </c>
      <c r="C11" s="11" t="n"/>
    </row>
    <row r="12">
      <c r="A12" s="7" t="inlineStr">
        <is>
          <t>Bus rating (A)</t>
        </is>
      </c>
      <c r="B12" s="10" t="n">
        <v>225</v>
      </c>
      <c r="C12" s="11" t="n"/>
    </row>
    <row r="13">
      <c r="A13" s="7" t="inlineStr">
        <is>
          <t>Main: MCB rating (A) or MLO</t>
        </is>
      </c>
      <c r="B13" s="10" t="inlineStr">
        <is>
          <t>MLO</t>
        </is>
      </c>
      <c r="C13" s="11" t="n"/>
    </row>
    <row r="14">
      <c r="A14" s="7" t="inlineStr">
        <is>
          <t>Short-circuit rating (kA)</t>
        </is>
      </c>
      <c r="B14" s="8" t="n"/>
      <c r="C14" s="11" t="n"/>
    </row>
    <row r="15">
      <c r="A15" s="7" t="inlineStr">
        <is>
          <t>Mounting / enclosure</t>
        </is>
      </c>
      <c r="B15" s="8" t="n"/>
      <c r="C15" s="11" t="n"/>
    </row>
    <row r="16">
      <c r="A16" s="7" t="inlineStr">
        <is>
          <t>Imbalance flag limit (%) — set by you</t>
        </is>
      </c>
      <c r="B16" s="10" t="n">
        <v>15</v>
      </c>
      <c r="C16" s="11" t="n"/>
    </row>
    <row r="18" ht="42" customHeight="1">
      <c r="A18" s="12" t="inlineStr">
        <is>
          <t>Ckt no.</t>
        </is>
      </c>
      <c r="B18" s="12" t="inlineStr">
        <is>
          <t>Description</t>
        </is>
      </c>
      <c r="C18" s="12" t="inlineStr">
        <is>
          <t>Load type</t>
        </is>
      </c>
      <c r="D18" s="12" t="inlineStr">
        <is>
          <t>Poles</t>
        </is>
      </c>
      <c r="E18" s="12" t="inlineStr">
        <is>
          <t>Breaker trip (A)</t>
        </is>
      </c>
      <c r="F18" s="12" t="inlineStr">
        <is>
          <t>Conductor size (AWG/kcmil)</t>
        </is>
      </c>
      <c r="G18" s="12" t="inlineStr">
        <is>
          <t>Phase (pos.)</t>
        </is>
      </c>
      <c r="H18" s="12" t="inlineStr">
        <is>
          <t>Load on A (VA)</t>
        </is>
      </c>
      <c r="I18" s="12" t="inlineStr">
        <is>
          <t>Load on B (VA)</t>
        </is>
      </c>
      <c r="J18" s="12" t="inlineStr">
        <is>
          <t>Load on C (VA)</t>
        </is>
      </c>
      <c r="K18" s="12" t="inlineStr">
        <is>
          <t>Demand factor (%)</t>
        </is>
      </c>
      <c r="L18" s="12" t="inlineStr">
        <is>
          <t>Demand load (VA)</t>
        </is>
      </c>
      <c r="M18" s="12" t="inlineStr">
        <is>
          <t>Status</t>
        </is>
      </c>
      <c r="N18" s="12" t="inlineStr">
        <is>
          <t>Notes</t>
        </is>
      </c>
    </row>
    <row r="19">
      <c r="A19" s="13" t="n">
        <v>1</v>
      </c>
      <c r="B19" s="10" t="inlineStr">
        <is>
          <t>EXAMPLE — Lighting, level 1 (illustrative)</t>
        </is>
      </c>
      <c r="C19" s="10" t="inlineStr">
        <is>
          <t>Lighting</t>
        </is>
      </c>
      <c r="D19" s="10" t="n">
        <v>1</v>
      </c>
      <c r="E19" s="10" t="n">
        <v>20</v>
      </c>
      <c r="F19" s="10" t="inlineStr">
        <is>
          <t>12</t>
        </is>
      </c>
      <c r="G19" s="13" t="inlineStr">
        <is>
          <t>A</t>
        </is>
      </c>
      <c r="H19" s="10" t="n">
        <v>1440</v>
      </c>
      <c r="I19" s="10" t="n"/>
      <c r="J19" s="10" t="n"/>
      <c r="K19" s="10" t="n">
        <v>100</v>
      </c>
      <c r="L19" s="10">
        <f>IF(COUNT(H19:J19)=0,"",SUM(H19:J19)*IF(ISNUMBER(K19),K19,100)/100)</f>
        <v/>
      </c>
      <c r="M19" s="10" t="inlineStr">
        <is>
          <t>Proposed</t>
        </is>
      </c>
      <c r="N19" s="10" t="inlineStr">
        <is>
          <t>EXAMPLE ROW — illustrative values; delete or overwrite</t>
        </is>
      </c>
    </row>
    <row r="20">
      <c r="A20" s="14" t="n">
        <v>2</v>
      </c>
      <c r="B20" s="11" t="n"/>
      <c r="C20" s="11" t="n"/>
      <c r="D20" s="11" t="n"/>
      <c r="E20" s="11" t="n"/>
      <c r="F20" s="11" t="n"/>
      <c r="G20" s="14" t="inlineStr">
        <is>
          <t>A</t>
        </is>
      </c>
      <c r="H20" s="11" t="n"/>
      <c r="I20" s="11" t="n"/>
      <c r="J20" s="11" t="n"/>
      <c r="K20" s="11" t="n"/>
      <c r="L20" s="11">
        <f>IF(COUNT(H20:J20)=0,"",SUM(H20:J20)*IF(ISNUMBER(K20),K20,100)/100)</f>
        <v/>
      </c>
      <c r="M20" s="11" t="n"/>
      <c r="N20" s="11" t="n"/>
    </row>
    <row r="21">
      <c r="A21" s="14" t="n">
        <v>3</v>
      </c>
      <c r="B21" s="11" t="n"/>
      <c r="C21" s="11" t="n"/>
      <c r="D21" s="11" t="n"/>
      <c r="E21" s="11" t="n"/>
      <c r="F21" s="11" t="n"/>
      <c r="G21" s="14" t="inlineStr">
        <is>
          <t>B</t>
        </is>
      </c>
      <c r="H21" s="11" t="n"/>
      <c r="I21" s="11" t="n"/>
      <c r="J21" s="11" t="n"/>
      <c r="K21" s="11" t="n"/>
      <c r="L21" s="11">
        <f>IF(COUNT(H21:J21)=0,"",SUM(H21:J21)*IF(ISNUMBER(K21),K21,100)/100)</f>
        <v/>
      </c>
      <c r="M21" s="11" t="n"/>
      <c r="N21" s="11" t="n"/>
    </row>
    <row r="22">
      <c r="A22" s="14" t="n">
        <v>4</v>
      </c>
      <c r="B22" s="11" t="n"/>
      <c r="C22" s="11" t="n"/>
      <c r="D22" s="11" t="n"/>
      <c r="E22" s="11" t="n"/>
      <c r="F22" s="11" t="n"/>
      <c r="G22" s="14" t="inlineStr">
        <is>
          <t>B</t>
        </is>
      </c>
      <c r="H22" s="11" t="n"/>
      <c r="I22" s="11" t="n"/>
      <c r="J22" s="11" t="n"/>
      <c r="K22" s="11" t="n"/>
      <c r="L22" s="11">
        <f>IF(COUNT(H22:J22)=0,"",SUM(H22:J22)*IF(ISNUMBER(K22),K22,100)/100)</f>
        <v/>
      </c>
      <c r="M22" s="11" t="n"/>
      <c r="N22" s="11" t="n"/>
    </row>
    <row r="23">
      <c r="A23" s="14" t="n">
        <v>5</v>
      </c>
      <c r="B23" s="11" t="n"/>
      <c r="C23" s="11" t="n"/>
      <c r="D23" s="11" t="n"/>
      <c r="E23" s="11" t="n"/>
      <c r="F23" s="11" t="n"/>
      <c r="G23" s="14" t="inlineStr">
        <is>
          <t>C</t>
        </is>
      </c>
      <c r="H23" s="11" t="n"/>
      <c r="I23" s="11" t="n"/>
      <c r="J23" s="11" t="n"/>
      <c r="K23" s="11" t="n"/>
      <c r="L23" s="11">
        <f>IF(COUNT(H23:J23)=0,"",SUM(H23:J23)*IF(ISNUMBER(K23),K23,100)/100)</f>
        <v/>
      </c>
      <c r="M23" s="11" t="n"/>
      <c r="N23" s="11" t="n"/>
    </row>
    <row r="24">
      <c r="A24" s="14" t="n">
        <v>6</v>
      </c>
      <c r="B24" s="11" t="n"/>
      <c r="C24" s="11" t="n"/>
      <c r="D24" s="11" t="n"/>
      <c r="E24" s="11" t="n"/>
      <c r="F24" s="11" t="n"/>
      <c r="G24" s="14" t="inlineStr">
        <is>
          <t>C</t>
        </is>
      </c>
      <c r="H24" s="11" t="n"/>
      <c r="I24" s="11" t="n"/>
      <c r="J24" s="11" t="n"/>
      <c r="K24" s="11" t="n"/>
      <c r="L24" s="11">
        <f>IF(COUNT(H24:J24)=0,"",SUM(H24:J24)*IF(ISNUMBER(K24),K24,100)/100)</f>
        <v/>
      </c>
      <c r="M24" s="11" t="n"/>
      <c r="N24" s="11" t="n"/>
    </row>
    <row r="25">
      <c r="A25" s="14" t="n">
        <v>7</v>
      </c>
      <c r="B25" s="11" t="n"/>
      <c r="C25" s="11" t="n"/>
      <c r="D25" s="11" t="n"/>
      <c r="E25" s="11" t="n"/>
      <c r="F25" s="11" t="n"/>
      <c r="G25" s="14" t="inlineStr">
        <is>
          <t>A</t>
        </is>
      </c>
      <c r="H25" s="11" t="n"/>
      <c r="I25" s="11" t="n"/>
      <c r="J25" s="11" t="n"/>
      <c r="K25" s="11" t="n"/>
      <c r="L25" s="11">
        <f>IF(COUNT(H25:J25)=0,"",SUM(H25:J25)*IF(ISNUMBER(K25),K25,100)/100)</f>
        <v/>
      </c>
      <c r="M25" s="11" t="n"/>
      <c r="N25" s="11" t="n"/>
    </row>
    <row r="26">
      <c r="A26" s="14" t="n">
        <v>8</v>
      </c>
      <c r="B26" s="11" t="n"/>
      <c r="C26" s="11" t="n"/>
      <c r="D26" s="11" t="n"/>
      <c r="E26" s="11" t="n"/>
      <c r="F26" s="11" t="n"/>
      <c r="G26" s="14" t="inlineStr">
        <is>
          <t>A</t>
        </is>
      </c>
      <c r="H26" s="11" t="n"/>
      <c r="I26" s="11" t="n"/>
      <c r="J26" s="11" t="n"/>
      <c r="K26" s="11" t="n"/>
      <c r="L26" s="11">
        <f>IF(COUNT(H26:J26)=0,"",SUM(H26:J26)*IF(ISNUMBER(K26),K26,100)/100)</f>
        <v/>
      </c>
      <c r="M26" s="11" t="n"/>
      <c r="N26" s="11" t="n"/>
    </row>
    <row r="27">
      <c r="A27" s="14" t="n">
        <v>9</v>
      </c>
      <c r="B27" s="11" t="n"/>
      <c r="C27" s="11" t="n"/>
      <c r="D27" s="11" t="n"/>
      <c r="E27" s="11" t="n"/>
      <c r="F27" s="11" t="n"/>
      <c r="G27" s="14" t="inlineStr">
        <is>
          <t>B</t>
        </is>
      </c>
      <c r="H27" s="11" t="n"/>
      <c r="I27" s="11" t="n"/>
      <c r="J27" s="11" t="n"/>
      <c r="K27" s="11" t="n"/>
      <c r="L27" s="11">
        <f>IF(COUNT(H27:J27)=0,"",SUM(H27:J27)*IF(ISNUMBER(K27),K27,100)/100)</f>
        <v/>
      </c>
      <c r="M27" s="11" t="n"/>
      <c r="N27" s="11" t="n"/>
    </row>
    <row r="28">
      <c r="A28" s="14" t="n">
        <v>10</v>
      </c>
      <c r="B28" s="11" t="n"/>
      <c r="C28" s="11" t="n"/>
      <c r="D28" s="11" t="n"/>
      <c r="E28" s="11" t="n"/>
      <c r="F28" s="11" t="n"/>
      <c r="G28" s="14" t="inlineStr">
        <is>
          <t>B</t>
        </is>
      </c>
      <c r="H28" s="11" t="n"/>
      <c r="I28" s="11" t="n"/>
      <c r="J28" s="11" t="n"/>
      <c r="K28" s="11" t="n"/>
      <c r="L28" s="11">
        <f>IF(COUNT(H28:J28)=0,"",SUM(H28:J28)*IF(ISNUMBER(K28),K28,100)/100)</f>
        <v/>
      </c>
      <c r="M28" s="11" t="n"/>
      <c r="N28" s="11" t="n"/>
    </row>
    <row r="29">
      <c r="A29" s="14" t="n">
        <v>11</v>
      </c>
      <c r="B29" s="11" t="n"/>
      <c r="C29" s="11" t="n"/>
      <c r="D29" s="11" t="n"/>
      <c r="E29" s="11" t="n"/>
      <c r="F29" s="11" t="n"/>
      <c r="G29" s="14" t="inlineStr">
        <is>
          <t>C</t>
        </is>
      </c>
      <c r="H29" s="11" t="n"/>
      <c r="I29" s="11" t="n"/>
      <c r="J29" s="11" t="n"/>
      <c r="K29" s="11" t="n"/>
      <c r="L29" s="11">
        <f>IF(COUNT(H29:J29)=0,"",SUM(H29:J29)*IF(ISNUMBER(K29),K29,100)/100)</f>
        <v/>
      </c>
      <c r="M29" s="11" t="n"/>
      <c r="N29" s="11" t="n"/>
    </row>
    <row r="30">
      <c r="A30" s="14" t="n">
        <v>12</v>
      </c>
      <c r="B30" s="11" t="n"/>
      <c r="C30" s="11" t="n"/>
      <c r="D30" s="11" t="n"/>
      <c r="E30" s="11" t="n"/>
      <c r="F30" s="11" t="n"/>
      <c r="G30" s="14" t="inlineStr">
        <is>
          <t>C</t>
        </is>
      </c>
      <c r="H30" s="11" t="n"/>
      <c r="I30" s="11" t="n"/>
      <c r="J30" s="11" t="n"/>
      <c r="K30" s="11" t="n"/>
      <c r="L30" s="11">
        <f>IF(COUNT(H30:J30)=0,"",SUM(H30:J30)*IF(ISNUMBER(K30),K30,100)/100)</f>
        <v/>
      </c>
      <c r="M30" s="11" t="n"/>
      <c r="N30" s="11" t="n"/>
    </row>
    <row r="31">
      <c r="A31" s="14" t="n">
        <v>13</v>
      </c>
      <c r="B31" s="11" t="n"/>
      <c r="C31" s="11" t="n"/>
      <c r="D31" s="11" t="n"/>
      <c r="E31" s="11" t="n"/>
      <c r="F31" s="11" t="n"/>
      <c r="G31" s="14" t="inlineStr">
        <is>
          <t>A</t>
        </is>
      </c>
      <c r="H31" s="11" t="n"/>
      <c r="I31" s="11" t="n"/>
      <c r="J31" s="11" t="n"/>
      <c r="K31" s="11" t="n"/>
      <c r="L31" s="11">
        <f>IF(COUNT(H31:J31)=0,"",SUM(H31:J31)*IF(ISNUMBER(K31),K31,100)/100)</f>
        <v/>
      </c>
      <c r="M31" s="11" t="n"/>
      <c r="N31" s="11" t="n"/>
    </row>
    <row r="32">
      <c r="A32" s="14" t="n">
        <v>14</v>
      </c>
      <c r="B32" s="11" t="n"/>
      <c r="C32" s="11" t="n"/>
      <c r="D32" s="11" t="n"/>
      <c r="E32" s="11" t="n"/>
      <c r="F32" s="11" t="n"/>
      <c r="G32" s="14" t="inlineStr">
        <is>
          <t>A</t>
        </is>
      </c>
      <c r="H32" s="11" t="n"/>
      <c r="I32" s="11" t="n"/>
      <c r="J32" s="11" t="n"/>
      <c r="K32" s="11" t="n"/>
      <c r="L32" s="11">
        <f>IF(COUNT(H32:J32)=0,"",SUM(H32:J32)*IF(ISNUMBER(K32),K32,100)/100)</f>
        <v/>
      </c>
      <c r="M32" s="11" t="n"/>
      <c r="N32" s="11" t="n"/>
    </row>
    <row r="33">
      <c r="A33" s="14" t="n">
        <v>15</v>
      </c>
      <c r="B33" s="11" t="n"/>
      <c r="C33" s="11" t="n"/>
      <c r="D33" s="11" t="n"/>
      <c r="E33" s="11" t="n"/>
      <c r="F33" s="11" t="n"/>
      <c r="G33" s="14" t="inlineStr">
        <is>
          <t>B</t>
        </is>
      </c>
      <c r="H33" s="11" t="n"/>
      <c r="I33" s="11" t="n"/>
      <c r="J33" s="11" t="n"/>
      <c r="K33" s="11" t="n"/>
      <c r="L33" s="11">
        <f>IF(COUNT(H33:J33)=0,"",SUM(H33:J33)*IF(ISNUMBER(K33),K33,100)/100)</f>
        <v/>
      </c>
      <c r="M33" s="11" t="n"/>
      <c r="N33" s="11" t="n"/>
    </row>
    <row r="34">
      <c r="A34" s="14" t="n">
        <v>16</v>
      </c>
      <c r="B34" s="11" t="n"/>
      <c r="C34" s="11" t="n"/>
      <c r="D34" s="11" t="n"/>
      <c r="E34" s="11" t="n"/>
      <c r="F34" s="11" t="n"/>
      <c r="G34" s="14" t="inlineStr">
        <is>
          <t>B</t>
        </is>
      </c>
      <c r="H34" s="11" t="n"/>
      <c r="I34" s="11" t="n"/>
      <c r="J34" s="11" t="n"/>
      <c r="K34" s="11" t="n"/>
      <c r="L34" s="11">
        <f>IF(COUNT(H34:J34)=0,"",SUM(H34:J34)*IF(ISNUMBER(K34),K34,100)/100)</f>
        <v/>
      </c>
      <c r="M34" s="11" t="n"/>
      <c r="N34" s="11" t="n"/>
    </row>
    <row r="35">
      <c r="A35" s="14" t="n">
        <v>17</v>
      </c>
      <c r="B35" s="11" t="n"/>
      <c r="C35" s="11" t="n"/>
      <c r="D35" s="11" t="n"/>
      <c r="E35" s="11" t="n"/>
      <c r="F35" s="11" t="n"/>
      <c r="G35" s="14" t="inlineStr">
        <is>
          <t>C</t>
        </is>
      </c>
      <c r="H35" s="11" t="n"/>
      <c r="I35" s="11" t="n"/>
      <c r="J35" s="11" t="n"/>
      <c r="K35" s="11" t="n"/>
      <c r="L35" s="11">
        <f>IF(COUNT(H35:J35)=0,"",SUM(H35:J35)*IF(ISNUMBER(K35),K35,100)/100)</f>
        <v/>
      </c>
      <c r="M35" s="11" t="n"/>
      <c r="N35" s="11" t="n"/>
    </row>
    <row r="36">
      <c r="A36" s="14" t="n">
        <v>18</v>
      </c>
      <c r="B36" s="11" t="n"/>
      <c r="C36" s="11" t="n"/>
      <c r="D36" s="11" t="n"/>
      <c r="E36" s="11" t="n"/>
      <c r="F36" s="11" t="n"/>
      <c r="G36" s="14" t="inlineStr">
        <is>
          <t>C</t>
        </is>
      </c>
      <c r="H36" s="11" t="n"/>
      <c r="I36" s="11" t="n"/>
      <c r="J36" s="11" t="n"/>
      <c r="K36" s="11" t="n"/>
      <c r="L36" s="11">
        <f>IF(COUNT(H36:J36)=0,"",SUM(H36:J36)*IF(ISNUMBER(K36),K36,100)/100)</f>
        <v/>
      </c>
      <c r="M36" s="11" t="n"/>
      <c r="N36" s="11" t="n"/>
    </row>
    <row r="37">
      <c r="A37" s="14" t="n">
        <v>19</v>
      </c>
      <c r="B37" s="11" t="n"/>
      <c r="C37" s="11" t="n"/>
      <c r="D37" s="11" t="n"/>
      <c r="E37" s="11" t="n"/>
      <c r="F37" s="11" t="n"/>
      <c r="G37" s="14" t="inlineStr">
        <is>
          <t>A</t>
        </is>
      </c>
      <c r="H37" s="11" t="n"/>
      <c r="I37" s="11" t="n"/>
      <c r="J37" s="11" t="n"/>
      <c r="K37" s="11" t="n"/>
      <c r="L37" s="11">
        <f>IF(COUNT(H37:J37)=0,"",SUM(H37:J37)*IF(ISNUMBER(K37),K37,100)/100)</f>
        <v/>
      </c>
      <c r="M37" s="11" t="n"/>
      <c r="N37" s="11" t="n"/>
    </row>
    <row r="38">
      <c r="A38" s="14" t="n">
        <v>20</v>
      </c>
      <c r="B38" s="11" t="n"/>
      <c r="C38" s="11" t="n"/>
      <c r="D38" s="11" t="n"/>
      <c r="E38" s="11" t="n"/>
      <c r="F38" s="11" t="n"/>
      <c r="G38" s="14" t="inlineStr">
        <is>
          <t>A</t>
        </is>
      </c>
      <c r="H38" s="11" t="n"/>
      <c r="I38" s="11" t="n"/>
      <c r="J38" s="11" t="n"/>
      <c r="K38" s="11" t="n"/>
      <c r="L38" s="11">
        <f>IF(COUNT(H38:J38)=0,"",SUM(H38:J38)*IF(ISNUMBER(K38),K38,100)/100)</f>
        <v/>
      </c>
      <c r="M38" s="11" t="n"/>
      <c r="N38" s="11" t="n"/>
    </row>
    <row r="39">
      <c r="A39" s="14" t="n">
        <v>21</v>
      </c>
      <c r="B39" s="11" t="n"/>
      <c r="C39" s="11" t="n"/>
      <c r="D39" s="11" t="n"/>
      <c r="E39" s="11" t="n"/>
      <c r="F39" s="11" t="n"/>
      <c r="G39" s="14" t="inlineStr">
        <is>
          <t>B</t>
        </is>
      </c>
      <c r="H39" s="11" t="n"/>
      <c r="I39" s="11" t="n"/>
      <c r="J39" s="11" t="n"/>
      <c r="K39" s="11" t="n"/>
      <c r="L39" s="11">
        <f>IF(COUNT(H39:J39)=0,"",SUM(H39:J39)*IF(ISNUMBER(K39),K39,100)/100)</f>
        <v/>
      </c>
      <c r="M39" s="11" t="n"/>
      <c r="N39" s="11" t="n"/>
    </row>
    <row r="40">
      <c r="A40" s="14" t="n">
        <v>22</v>
      </c>
      <c r="B40" s="11" t="n"/>
      <c r="C40" s="11" t="n"/>
      <c r="D40" s="11" t="n"/>
      <c r="E40" s="11" t="n"/>
      <c r="F40" s="11" t="n"/>
      <c r="G40" s="14" t="inlineStr">
        <is>
          <t>B</t>
        </is>
      </c>
      <c r="H40" s="11" t="n"/>
      <c r="I40" s="11" t="n"/>
      <c r="J40" s="11" t="n"/>
      <c r="K40" s="11" t="n"/>
      <c r="L40" s="11">
        <f>IF(COUNT(H40:J40)=0,"",SUM(H40:J40)*IF(ISNUMBER(K40),K40,100)/100)</f>
        <v/>
      </c>
      <c r="M40" s="11" t="n"/>
      <c r="N40" s="11" t="n"/>
    </row>
    <row r="41">
      <c r="A41" s="14" t="n">
        <v>23</v>
      </c>
      <c r="B41" s="11" t="n"/>
      <c r="C41" s="11" t="n"/>
      <c r="D41" s="11" t="n"/>
      <c r="E41" s="11" t="n"/>
      <c r="F41" s="11" t="n"/>
      <c r="G41" s="14" t="inlineStr">
        <is>
          <t>C</t>
        </is>
      </c>
      <c r="H41" s="11" t="n"/>
      <c r="I41" s="11" t="n"/>
      <c r="J41" s="11" t="n"/>
      <c r="K41" s="11" t="n"/>
      <c r="L41" s="11">
        <f>IF(COUNT(H41:J41)=0,"",SUM(H41:J41)*IF(ISNUMBER(K41),K41,100)/100)</f>
        <v/>
      </c>
      <c r="M41" s="11" t="n"/>
      <c r="N41" s="11" t="n"/>
    </row>
    <row r="42">
      <c r="A42" s="14" t="n">
        <v>24</v>
      </c>
      <c r="B42" s="11" t="n"/>
      <c r="C42" s="11" t="n"/>
      <c r="D42" s="11" t="n"/>
      <c r="E42" s="11" t="n"/>
      <c r="F42" s="11" t="n"/>
      <c r="G42" s="14" t="inlineStr">
        <is>
          <t>C</t>
        </is>
      </c>
      <c r="H42" s="11" t="n"/>
      <c r="I42" s="11" t="n"/>
      <c r="J42" s="11" t="n"/>
      <c r="K42" s="11" t="n"/>
      <c r="L42" s="11">
        <f>IF(COUNT(H42:J42)=0,"",SUM(H42:J42)*IF(ISNUMBER(K42),K42,100)/100)</f>
        <v/>
      </c>
      <c r="M42" s="11" t="n"/>
      <c r="N42" s="11" t="n"/>
    </row>
    <row r="43">
      <c r="A43" s="14" t="n">
        <v>25</v>
      </c>
      <c r="B43" s="11" t="n"/>
      <c r="C43" s="11" t="n"/>
      <c r="D43" s="11" t="n"/>
      <c r="E43" s="11" t="n"/>
      <c r="F43" s="11" t="n"/>
      <c r="G43" s="14" t="inlineStr">
        <is>
          <t>A</t>
        </is>
      </c>
      <c r="H43" s="11" t="n"/>
      <c r="I43" s="11" t="n"/>
      <c r="J43" s="11" t="n"/>
      <c r="K43" s="11" t="n"/>
      <c r="L43" s="11">
        <f>IF(COUNT(H43:J43)=0,"",SUM(H43:J43)*IF(ISNUMBER(K43),K43,100)/100)</f>
        <v/>
      </c>
      <c r="M43" s="11" t="n"/>
      <c r="N43" s="11" t="n"/>
    </row>
    <row r="44">
      <c r="A44" s="14" t="n">
        <v>26</v>
      </c>
      <c r="B44" s="11" t="n"/>
      <c r="C44" s="11" t="n"/>
      <c r="D44" s="11" t="n"/>
      <c r="E44" s="11" t="n"/>
      <c r="F44" s="11" t="n"/>
      <c r="G44" s="14" t="inlineStr">
        <is>
          <t>A</t>
        </is>
      </c>
      <c r="H44" s="11" t="n"/>
      <c r="I44" s="11" t="n"/>
      <c r="J44" s="11" t="n"/>
      <c r="K44" s="11" t="n"/>
      <c r="L44" s="11">
        <f>IF(COUNT(H44:J44)=0,"",SUM(H44:J44)*IF(ISNUMBER(K44),K44,100)/100)</f>
        <v/>
      </c>
      <c r="M44" s="11" t="n"/>
      <c r="N44" s="11" t="n"/>
    </row>
    <row r="45">
      <c r="A45" s="14" t="n">
        <v>27</v>
      </c>
      <c r="B45" s="11" t="n"/>
      <c r="C45" s="11" t="n"/>
      <c r="D45" s="11" t="n"/>
      <c r="E45" s="11" t="n"/>
      <c r="F45" s="11" t="n"/>
      <c r="G45" s="14" t="inlineStr">
        <is>
          <t>B</t>
        </is>
      </c>
      <c r="H45" s="11" t="n"/>
      <c r="I45" s="11" t="n"/>
      <c r="J45" s="11" t="n"/>
      <c r="K45" s="11" t="n"/>
      <c r="L45" s="11">
        <f>IF(COUNT(H45:J45)=0,"",SUM(H45:J45)*IF(ISNUMBER(K45),K45,100)/100)</f>
        <v/>
      </c>
      <c r="M45" s="11" t="n"/>
      <c r="N45" s="11" t="n"/>
    </row>
    <row r="46">
      <c r="A46" s="14" t="n">
        <v>28</v>
      </c>
      <c r="B46" s="11" t="n"/>
      <c r="C46" s="11" t="n"/>
      <c r="D46" s="11" t="n"/>
      <c r="E46" s="11" t="n"/>
      <c r="F46" s="11" t="n"/>
      <c r="G46" s="14" t="inlineStr">
        <is>
          <t>B</t>
        </is>
      </c>
      <c r="H46" s="11" t="n"/>
      <c r="I46" s="11" t="n"/>
      <c r="J46" s="11" t="n"/>
      <c r="K46" s="11" t="n"/>
      <c r="L46" s="11">
        <f>IF(COUNT(H46:J46)=0,"",SUM(H46:J46)*IF(ISNUMBER(K46),K46,100)/100)</f>
        <v/>
      </c>
      <c r="M46" s="11" t="n"/>
      <c r="N46" s="11" t="n"/>
    </row>
    <row r="47">
      <c r="A47" s="14" t="n">
        <v>29</v>
      </c>
      <c r="B47" s="11" t="n"/>
      <c r="C47" s="11" t="n"/>
      <c r="D47" s="11" t="n"/>
      <c r="E47" s="11" t="n"/>
      <c r="F47" s="11" t="n"/>
      <c r="G47" s="14" t="inlineStr">
        <is>
          <t>C</t>
        </is>
      </c>
      <c r="H47" s="11" t="n"/>
      <c r="I47" s="11" t="n"/>
      <c r="J47" s="11" t="n"/>
      <c r="K47" s="11" t="n"/>
      <c r="L47" s="11">
        <f>IF(COUNT(H47:J47)=0,"",SUM(H47:J47)*IF(ISNUMBER(K47),K47,100)/100)</f>
        <v/>
      </c>
      <c r="M47" s="11" t="n"/>
      <c r="N47" s="11" t="n"/>
    </row>
    <row r="48">
      <c r="A48" s="14" t="n">
        <v>30</v>
      </c>
      <c r="B48" s="11" t="n"/>
      <c r="C48" s="11" t="n"/>
      <c r="D48" s="11" t="n"/>
      <c r="E48" s="11" t="n"/>
      <c r="F48" s="11" t="n"/>
      <c r="G48" s="14" t="inlineStr">
        <is>
          <t>C</t>
        </is>
      </c>
      <c r="H48" s="11" t="n"/>
      <c r="I48" s="11" t="n"/>
      <c r="J48" s="11" t="n"/>
      <c r="K48" s="11" t="n"/>
      <c r="L48" s="11">
        <f>IF(COUNT(H48:J48)=0,"",SUM(H48:J48)*IF(ISNUMBER(K48),K48,100)/100)</f>
        <v/>
      </c>
      <c r="M48" s="11" t="n"/>
      <c r="N48" s="11" t="n"/>
    </row>
    <row r="49">
      <c r="A49" s="14" t="n">
        <v>31</v>
      </c>
      <c r="B49" s="11" t="n"/>
      <c r="C49" s="11" t="n"/>
      <c r="D49" s="11" t="n"/>
      <c r="E49" s="11" t="n"/>
      <c r="F49" s="11" t="n"/>
      <c r="G49" s="14" t="inlineStr">
        <is>
          <t>A</t>
        </is>
      </c>
      <c r="H49" s="11" t="n"/>
      <c r="I49" s="11" t="n"/>
      <c r="J49" s="11" t="n"/>
      <c r="K49" s="11" t="n"/>
      <c r="L49" s="11">
        <f>IF(COUNT(H49:J49)=0,"",SUM(H49:J49)*IF(ISNUMBER(K49),K49,100)/100)</f>
        <v/>
      </c>
      <c r="M49" s="11" t="n"/>
      <c r="N49" s="11" t="n"/>
    </row>
    <row r="50">
      <c r="A50" s="14" t="n">
        <v>32</v>
      </c>
      <c r="B50" s="11" t="n"/>
      <c r="C50" s="11" t="n"/>
      <c r="D50" s="11" t="n"/>
      <c r="E50" s="11" t="n"/>
      <c r="F50" s="11" t="n"/>
      <c r="G50" s="14" t="inlineStr">
        <is>
          <t>A</t>
        </is>
      </c>
      <c r="H50" s="11" t="n"/>
      <c r="I50" s="11" t="n"/>
      <c r="J50" s="11" t="n"/>
      <c r="K50" s="11" t="n"/>
      <c r="L50" s="11">
        <f>IF(COUNT(H50:J50)=0,"",SUM(H50:J50)*IF(ISNUMBER(K50),K50,100)/100)</f>
        <v/>
      </c>
      <c r="M50" s="11" t="n"/>
      <c r="N50" s="11" t="n"/>
    </row>
    <row r="51">
      <c r="A51" s="14" t="n">
        <v>33</v>
      </c>
      <c r="B51" s="11" t="n"/>
      <c r="C51" s="11" t="n"/>
      <c r="D51" s="11" t="n"/>
      <c r="E51" s="11" t="n"/>
      <c r="F51" s="11" t="n"/>
      <c r="G51" s="14" t="inlineStr">
        <is>
          <t>B</t>
        </is>
      </c>
      <c r="H51" s="11" t="n"/>
      <c r="I51" s="11" t="n"/>
      <c r="J51" s="11" t="n"/>
      <c r="K51" s="11" t="n"/>
      <c r="L51" s="11">
        <f>IF(COUNT(H51:J51)=0,"",SUM(H51:J51)*IF(ISNUMBER(K51),K51,100)/100)</f>
        <v/>
      </c>
      <c r="M51" s="11" t="n"/>
      <c r="N51" s="11" t="n"/>
    </row>
    <row r="52">
      <c r="A52" s="14" t="n">
        <v>34</v>
      </c>
      <c r="B52" s="11" t="n"/>
      <c r="C52" s="11" t="n"/>
      <c r="D52" s="11" t="n"/>
      <c r="E52" s="11" t="n"/>
      <c r="F52" s="11" t="n"/>
      <c r="G52" s="14" t="inlineStr">
        <is>
          <t>B</t>
        </is>
      </c>
      <c r="H52" s="11" t="n"/>
      <c r="I52" s="11" t="n"/>
      <c r="J52" s="11" t="n"/>
      <c r="K52" s="11" t="n"/>
      <c r="L52" s="11">
        <f>IF(COUNT(H52:J52)=0,"",SUM(H52:J52)*IF(ISNUMBER(K52),K52,100)/100)</f>
        <v/>
      </c>
      <c r="M52" s="11" t="n"/>
      <c r="N52" s="11" t="n"/>
    </row>
    <row r="53">
      <c r="A53" s="14" t="n">
        <v>35</v>
      </c>
      <c r="B53" s="11" t="n"/>
      <c r="C53" s="11" t="n"/>
      <c r="D53" s="11" t="n"/>
      <c r="E53" s="11" t="n"/>
      <c r="F53" s="11" t="n"/>
      <c r="G53" s="14" t="inlineStr">
        <is>
          <t>C</t>
        </is>
      </c>
      <c r="H53" s="11" t="n"/>
      <c r="I53" s="11" t="n"/>
      <c r="J53" s="11" t="n"/>
      <c r="K53" s="11" t="n"/>
      <c r="L53" s="11">
        <f>IF(COUNT(H53:J53)=0,"",SUM(H53:J53)*IF(ISNUMBER(K53),K53,100)/100)</f>
        <v/>
      </c>
      <c r="M53" s="11" t="n"/>
      <c r="N53" s="11" t="n"/>
    </row>
    <row r="54">
      <c r="A54" s="14" t="n">
        <v>36</v>
      </c>
      <c r="B54" s="11" t="n"/>
      <c r="C54" s="11" t="n"/>
      <c r="D54" s="11" t="n"/>
      <c r="E54" s="11" t="n"/>
      <c r="F54" s="11" t="n"/>
      <c r="G54" s="14" t="inlineStr">
        <is>
          <t>C</t>
        </is>
      </c>
      <c r="H54" s="11" t="n"/>
      <c r="I54" s="11" t="n"/>
      <c r="J54" s="11" t="n"/>
      <c r="K54" s="11" t="n"/>
      <c r="L54" s="11">
        <f>IF(COUNT(H54:J54)=0,"",SUM(H54:J54)*IF(ISNUMBER(K54),K54,100)/100)</f>
        <v/>
      </c>
      <c r="M54" s="11" t="n"/>
      <c r="N54" s="11" t="n"/>
    </row>
    <row r="55">
      <c r="A55" s="14" t="n">
        <v>37</v>
      </c>
      <c r="B55" s="11" t="n"/>
      <c r="C55" s="11" t="n"/>
      <c r="D55" s="11" t="n"/>
      <c r="E55" s="11" t="n"/>
      <c r="F55" s="11" t="n"/>
      <c r="G55" s="14" t="inlineStr">
        <is>
          <t>A</t>
        </is>
      </c>
      <c r="H55" s="11" t="n"/>
      <c r="I55" s="11" t="n"/>
      <c r="J55" s="11" t="n"/>
      <c r="K55" s="11" t="n"/>
      <c r="L55" s="11">
        <f>IF(COUNT(H55:J55)=0,"",SUM(H55:J55)*IF(ISNUMBER(K55),K55,100)/100)</f>
        <v/>
      </c>
      <c r="M55" s="11" t="n"/>
      <c r="N55" s="11" t="n"/>
    </row>
    <row r="56">
      <c r="A56" s="14" t="n">
        <v>38</v>
      </c>
      <c r="B56" s="11" t="n"/>
      <c r="C56" s="11" t="n"/>
      <c r="D56" s="11" t="n"/>
      <c r="E56" s="11" t="n"/>
      <c r="F56" s="11" t="n"/>
      <c r="G56" s="14" t="inlineStr">
        <is>
          <t>A</t>
        </is>
      </c>
      <c r="H56" s="11" t="n"/>
      <c r="I56" s="11" t="n"/>
      <c r="J56" s="11" t="n"/>
      <c r="K56" s="11" t="n"/>
      <c r="L56" s="11">
        <f>IF(COUNT(H56:J56)=0,"",SUM(H56:J56)*IF(ISNUMBER(K56),K56,100)/100)</f>
        <v/>
      </c>
      <c r="M56" s="11" t="n"/>
      <c r="N56" s="11" t="n"/>
    </row>
    <row r="57">
      <c r="A57" s="14" t="n">
        <v>39</v>
      </c>
      <c r="B57" s="11" t="n"/>
      <c r="C57" s="11" t="n"/>
      <c r="D57" s="11" t="n"/>
      <c r="E57" s="11" t="n"/>
      <c r="F57" s="11" t="n"/>
      <c r="G57" s="14" t="inlineStr">
        <is>
          <t>B</t>
        </is>
      </c>
      <c r="H57" s="11" t="n"/>
      <c r="I57" s="11" t="n"/>
      <c r="J57" s="11" t="n"/>
      <c r="K57" s="11" t="n"/>
      <c r="L57" s="11">
        <f>IF(COUNT(H57:J57)=0,"",SUM(H57:J57)*IF(ISNUMBER(K57),K57,100)/100)</f>
        <v/>
      </c>
      <c r="M57" s="11" t="n"/>
      <c r="N57" s="11" t="n"/>
    </row>
    <row r="58">
      <c r="A58" s="14" t="n">
        <v>40</v>
      </c>
      <c r="B58" s="11" t="n"/>
      <c r="C58" s="11" t="n"/>
      <c r="D58" s="11" t="n"/>
      <c r="E58" s="11" t="n"/>
      <c r="F58" s="11" t="n"/>
      <c r="G58" s="14" t="inlineStr">
        <is>
          <t>B</t>
        </is>
      </c>
      <c r="H58" s="11" t="n"/>
      <c r="I58" s="11" t="n"/>
      <c r="J58" s="11" t="n"/>
      <c r="K58" s="11" t="n"/>
      <c r="L58" s="11">
        <f>IF(COUNT(H58:J58)=0,"",SUM(H58:J58)*IF(ISNUMBER(K58),K58,100)/100)</f>
        <v/>
      </c>
      <c r="M58" s="11" t="n"/>
      <c r="N58" s="11" t="n"/>
    </row>
    <row r="59">
      <c r="A59" s="14" t="n">
        <v>41</v>
      </c>
      <c r="B59" s="11" t="n"/>
      <c r="C59" s="11" t="n"/>
      <c r="D59" s="11" t="n"/>
      <c r="E59" s="11" t="n"/>
      <c r="F59" s="11" t="n"/>
      <c r="G59" s="14" t="inlineStr">
        <is>
          <t>C</t>
        </is>
      </c>
      <c r="H59" s="11" t="n"/>
      <c r="I59" s="11" t="n"/>
      <c r="J59" s="11" t="n"/>
      <c r="K59" s="11" t="n"/>
      <c r="L59" s="11">
        <f>IF(COUNT(H59:J59)=0,"",SUM(H59:J59)*IF(ISNUMBER(K59),K59,100)/100)</f>
        <v/>
      </c>
      <c r="M59" s="11" t="n"/>
      <c r="N59" s="11" t="n"/>
    </row>
    <row r="60">
      <c r="A60" s="14" t="n">
        <v>42</v>
      </c>
      <c r="B60" s="11" t="n"/>
      <c r="C60" s="11" t="n"/>
      <c r="D60" s="11" t="n"/>
      <c r="E60" s="11" t="n"/>
      <c r="F60" s="11" t="n"/>
      <c r="G60" s="14" t="inlineStr">
        <is>
          <t>C</t>
        </is>
      </c>
      <c r="H60" s="11" t="n"/>
      <c r="I60" s="11" t="n"/>
      <c r="J60" s="11" t="n"/>
      <c r="K60" s="11" t="n"/>
      <c r="L60" s="11">
        <f>IF(COUNT(H60:J60)=0,"",SUM(H60:J60)*IF(ISNUMBER(K60),K60,100)/100)</f>
        <v/>
      </c>
      <c r="M60" s="11" t="n"/>
      <c r="N60" s="11" t="n"/>
    </row>
    <row r="62">
      <c r="B62" s="15" t="inlineStr">
        <is>
          <t>Connected load per phase (VA)</t>
        </is>
      </c>
      <c r="H62" s="16">
        <f>SUM(H19:H60)</f>
        <v/>
      </c>
      <c r="I62" s="16">
        <f>SUM(I19:I60)</f>
        <v/>
      </c>
      <c r="J62" s="16">
        <f>SUM(J19:J60)</f>
        <v/>
      </c>
    </row>
    <row r="63">
      <c r="B63" s="15" t="inlineStr">
        <is>
          <t>Current per phase (A) = VA / V L-N</t>
        </is>
      </c>
      <c r="H63" s="16">
        <f>IF(ISNUMBER($B$10),ROUND(H62/$B$10,1),"")</f>
        <v/>
      </c>
      <c r="I63" s="16">
        <f>IF(ISNUMBER($B$10),ROUND(I62/$B$10,1),"")</f>
        <v/>
      </c>
      <c r="J63" s="16">
        <f>IF(ISNUMBER($B$10),ROUND(J62/$B$10,1),"")</f>
        <v/>
      </c>
    </row>
    <row r="65" ht="30" customHeight="1">
      <c r="A65" s="17" t="inlineStr">
        <is>
          <t>Total connected load (VA)</t>
        </is>
      </c>
      <c r="B65" s="16">
        <f>SUM(H62:J62)</f>
        <v/>
      </c>
    </row>
    <row r="66" ht="30" customHeight="1">
      <c r="A66" s="17" t="inlineStr">
        <is>
          <t>Total demand load (VA)</t>
        </is>
      </c>
      <c r="B66" s="16">
        <f>SUM(L19:L60)</f>
        <v/>
      </c>
    </row>
    <row r="67" ht="30" customHeight="1">
      <c r="A67" s="17" t="inlineStr">
        <is>
          <t>Demand current, 3-phase (A) = VA / (√3 × V L-L)</t>
        </is>
      </c>
      <c r="B67" s="16">
        <f>IF(ISNUMBER($B$9),ROUND(B66/(SQRT(3)*$B$9),1),"")</f>
        <v/>
      </c>
    </row>
    <row r="68" ht="30" customHeight="1">
      <c r="A68" s="17" t="inlineStr">
        <is>
          <t>Phase imbalance (%) = max deviation from average / average</t>
        </is>
      </c>
      <c r="B68" s="16">
        <f>IF(AVERAGE(H62:J62)&gt;0,ROUND(MAX(ABS(H62-AVERAGE(H62:J62)),ABS(I62-AVERAGE(H62:J62)),ABS(J62-AVERAGE(H62:J62)))/AVERAGE(H62:J62)*100,1),"")</f>
        <v/>
      </c>
    </row>
    <row r="69" ht="30" customHeight="1">
      <c r="A69" s="17" t="inlineStr">
        <is>
          <t>Imbalance check</t>
        </is>
      </c>
      <c r="B69" s="16">
        <f>IF(ISNUMBER(B68),IF(B68&lt;=$B$16,"OK","CHECK"),"")</f>
        <v/>
      </c>
    </row>
    <row r="71" ht="32" customHeight="1">
      <c r="A71" s="3" t="inlineStr">
        <is>
          <t>Load calculations, demand factors and conductor/overcurrent sizing must be verified by a competent person to the NEC edition adopted by the authority having jurisdiction. This template does not reproduce NEC tables.</t>
        </is>
      </c>
    </row>
  </sheetData>
  <mergeCells count="19">
    <mergeCell ref="B16:C16"/>
    <mergeCell ref="G6:I6"/>
    <mergeCell ref="G3:I3"/>
    <mergeCell ref="B12:C12"/>
    <mergeCell ref="B11:C11"/>
    <mergeCell ref="G5:I5"/>
    <mergeCell ref="G4:I4"/>
    <mergeCell ref="B14:C14"/>
    <mergeCell ref="B6:D6"/>
    <mergeCell ref="B13:C13"/>
    <mergeCell ref="B5:D5"/>
    <mergeCell ref="B4:D4"/>
    <mergeCell ref="B10:C10"/>
    <mergeCell ref="B9:C9"/>
    <mergeCell ref="B7:D7"/>
    <mergeCell ref="B3:D3"/>
    <mergeCell ref="B15:C15"/>
    <mergeCell ref="G7:I7"/>
    <mergeCell ref="A71:J71"/>
  </mergeCells>
  <conditionalFormatting sqref="B69">
    <cfRule type="cellIs" priority="1" operator="equal" dxfId="0">
      <formula>"CHECK"</formula>
    </cfRule>
  </conditionalFormatting>
  <dataValidations count="4">
    <dataValidation sqref="C19:C60" showDropDown="0" showInputMessage="0" showErrorMessage="0" allowBlank="1" type="list">
      <formula1>Lists!$A$2:$A$10</formula1>
    </dataValidation>
    <dataValidation sqref="D19:D60" showDropDown="0" showInputMessage="0" showErrorMessage="0" allowBlank="1" type="list">
      <formula1>Lists!$B$2:$B$4</formula1>
    </dataValidation>
    <dataValidation sqref="G19:G60" showDropDown="0" showInputMessage="0" showErrorMessage="0" allowBlank="1" type="list">
      <formula1>Lists!$C$2:$C$4</formula1>
    </dataValidation>
    <dataValidation sqref="M19:M60" showDropDown="0" showInputMessage="0" showErrorMessage="0" allowBlank="1" type="list">
      <formula1>Lists!$H$2:$H$5</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O63"/>
  <sheetViews>
    <sheetView workbookViewId="0">
      <pane xSplit="2" ySplit="17" topLeftCell="C18"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10" customWidth="1" min="3" max="3"/>
    <col width="9" customWidth="1" min="4" max="4"/>
    <col width="7" customWidth="1" min="5" max="5"/>
    <col width="7" customWidth="1" min="6" max="6"/>
    <col width="10" customWidth="1" min="7" max="7"/>
    <col width="10" customWidth="1" min="8" max="8"/>
    <col width="10" customWidth="1" min="9" max="9"/>
    <col width="14" customWidth="1" min="10" max="10"/>
    <col width="10" customWidth="1" min="11" max="11"/>
    <col width="10" customWidth="1" min="12" max="12"/>
    <col width="10" customWidth="1" min="13" max="13"/>
    <col width="11" customWidth="1" min="14" max="14"/>
    <col width="34" customWidth="1" min="15" max="15"/>
  </cols>
  <sheetData>
    <row r="1">
      <c r="A1" s="5" t="inlineStr">
        <is>
          <t>DISTRIBUTION BOARD SCHEDULE (AS/NZS PROJECTS)</t>
        </is>
      </c>
    </row>
    <row r="2">
      <c r="A2" s="6" t="inlineStr">
        <is>
          <t>Template by Advanced Mechanix — advancedmechanix.com/panel-schedule-template.html. Free to use and adapt.</t>
        </is>
      </c>
    </row>
    <row r="3">
      <c r="A3" s="7" t="inlineStr">
        <is>
          <t>Project</t>
        </is>
      </c>
      <c r="B3" s="8" t="n"/>
      <c r="C3" s="8" t="n"/>
      <c r="D3" s="8" t="n"/>
      <c r="F3" s="7" t="inlineStr">
        <is>
          <t>Board name</t>
        </is>
      </c>
      <c r="G3" s="8" t="n"/>
      <c r="H3" s="8" t="n"/>
      <c r="I3" s="8" t="n"/>
    </row>
    <row r="4">
      <c r="A4" s="7" t="inlineStr">
        <is>
          <t>Client</t>
        </is>
      </c>
      <c r="B4" s="8" t="n"/>
      <c r="C4" s="8" t="n"/>
      <c r="D4" s="8" t="n"/>
      <c r="F4" s="7" t="inlineStr">
        <is>
          <t>Location</t>
        </is>
      </c>
      <c r="G4" s="8" t="n"/>
      <c r="H4" s="8" t="n"/>
      <c r="I4" s="8" t="n"/>
    </row>
    <row r="5">
      <c r="A5" s="7" t="inlineStr">
        <is>
          <t>Drawing / document no.</t>
        </is>
      </c>
      <c r="B5" s="8" t="n"/>
      <c r="C5" s="8" t="n"/>
      <c r="D5" s="8" t="n"/>
      <c r="F5" s="7" t="inlineStr">
        <is>
          <t>Supplied from</t>
        </is>
      </c>
      <c r="G5" s="8" t="n"/>
      <c r="H5" s="8" t="n"/>
      <c r="I5" s="8" t="n"/>
    </row>
    <row r="6">
      <c r="A6" s="7" t="inlineStr">
        <is>
          <t>Revision</t>
        </is>
      </c>
      <c r="B6" s="8" t="n"/>
      <c r="C6" s="8" t="n"/>
      <c r="D6" s="8" t="n"/>
      <c r="F6" s="7" t="inlineStr">
        <is>
          <t>Prepared / checked by</t>
        </is>
      </c>
      <c r="G6" s="8" t="n"/>
      <c r="H6" s="8" t="n"/>
      <c r="I6" s="8" t="n"/>
    </row>
    <row r="7">
      <c r="A7" s="7" t="inlineStr">
        <is>
          <t>Date</t>
        </is>
      </c>
      <c r="B7" s="8" t="n"/>
      <c r="C7" s="8" t="n"/>
      <c r="D7" s="8" t="n"/>
      <c r="F7" s="7" t="inlineStr">
        <is>
          <t>Status</t>
        </is>
      </c>
      <c r="G7" s="8" t="n"/>
      <c r="H7" s="8" t="n"/>
      <c r="I7" s="8" t="n"/>
    </row>
    <row r="8">
      <c r="A8" s="9" t="inlineStr">
        <is>
          <t>Board data (EXAMPLE values — replace)</t>
        </is>
      </c>
    </row>
    <row r="9">
      <c r="A9" s="7" t="inlineStr">
        <is>
          <t>Supply (V)</t>
        </is>
      </c>
      <c r="B9" s="10" t="inlineStr">
        <is>
          <t>400/230 V 3-phase 4-wire 50 Hz</t>
        </is>
      </c>
      <c r="C9" s="11" t="n"/>
    </row>
    <row r="10">
      <c r="A10" s="7" t="inlineStr">
        <is>
          <t>Nominal voltage L-N (V)</t>
        </is>
      </c>
      <c r="B10" s="10" t="n">
        <v>230</v>
      </c>
      <c r="C10" s="11" t="n"/>
    </row>
    <row r="11">
      <c r="A11" s="7" t="inlineStr">
        <is>
          <t>Main switch rating (A)</t>
        </is>
      </c>
      <c r="B11" s="10" t="n">
        <v>160</v>
      </c>
      <c r="C11" s="11" t="n"/>
    </row>
    <row r="12">
      <c r="A12" s="7" t="inlineStr">
        <is>
          <t>Prospective fault current at board (kA)</t>
        </is>
      </c>
      <c r="B12" s="8" t="n"/>
      <c r="C12" s="11" t="n"/>
    </row>
    <row r="13">
      <c r="A13" s="7" t="inlineStr">
        <is>
          <t>Assembly: form of separation / IP rating</t>
        </is>
      </c>
      <c r="B13" s="8" t="n"/>
      <c r="C13" s="11" t="n"/>
    </row>
    <row r="14">
      <c r="A14" s="7" t="inlineStr">
        <is>
          <t>Earthing system</t>
        </is>
      </c>
      <c r="B14" s="10" t="inlineStr">
        <is>
          <t>MEN</t>
        </is>
      </c>
      <c r="C14" s="11" t="n"/>
    </row>
    <row r="15">
      <c r="A15" s="7" t="inlineStr">
        <is>
          <t>Imbalance flag limit (%) — set by you</t>
        </is>
      </c>
      <c r="B15" s="10" t="n">
        <v>15</v>
      </c>
      <c r="C15" s="11" t="n"/>
    </row>
    <row r="17" ht="42" customHeight="1">
      <c r="A17" s="12" t="inlineStr">
        <is>
          <t>Circuit no.</t>
        </is>
      </c>
      <c r="B17" s="12" t="inlineStr">
        <is>
          <t>Description</t>
        </is>
      </c>
      <c r="C17" s="12" t="inlineStr">
        <is>
          <t>Device</t>
        </is>
      </c>
      <c r="D17" s="12" t="inlineStr">
        <is>
          <t>Rating (A)</t>
        </is>
      </c>
      <c r="E17" s="12" t="inlineStr">
        <is>
          <t>Curve</t>
        </is>
      </c>
      <c r="F17" s="12" t="inlineStr">
        <is>
          <t>Poles</t>
        </is>
      </c>
      <c r="G17" s="12" t="inlineStr">
        <is>
          <t>RCD 30 mA (Y/N)</t>
        </is>
      </c>
      <c r="H17" s="12" t="inlineStr">
        <is>
          <t>Phase</t>
        </is>
      </c>
      <c r="I17" s="12" t="inlineStr">
        <is>
          <t>Cable size (mm²)</t>
        </is>
      </c>
      <c r="J17" s="12" t="inlineStr">
        <is>
          <t>Cable ID (cable schedule)</t>
        </is>
      </c>
      <c r="K17" s="12" t="inlineStr">
        <is>
          <t>Load L1 (A)</t>
        </is>
      </c>
      <c r="L17" s="12" t="inlineStr">
        <is>
          <t>Load L2 (A)</t>
        </is>
      </c>
      <c r="M17" s="12" t="inlineStr">
        <is>
          <t>Load L3 (A)</t>
        </is>
      </c>
      <c r="N17" s="12" t="inlineStr">
        <is>
          <t>Status</t>
        </is>
      </c>
      <c r="O17" s="12" t="inlineStr">
        <is>
          <t>Notes</t>
        </is>
      </c>
    </row>
    <row r="18">
      <c r="A18" s="13" t="n">
        <v>1</v>
      </c>
      <c r="B18" s="10" t="inlineStr">
        <is>
          <t>EXAMPLE — GPOs, office (illustrative)</t>
        </is>
      </c>
      <c r="C18" s="10" t="inlineStr">
        <is>
          <t>RCBO</t>
        </is>
      </c>
      <c r="D18" s="10" t="n">
        <v>20</v>
      </c>
      <c r="E18" s="10" t="inlineStr">
        <is>
          <t>C</t>
        </is>
      </c>
      <c r="F18" s="10" t="n">
        <v>1</v>
      </c>
      <c r="G18" s="10" t="inlineStr">
        <is>
          <t>Y</t>
        </is>
      </c>
      <c r="H18" s="10" t="inlineStr">
        <is>
          <t>L1</t>
        </is>
      </c>
      <c r="I18" s="10" t="n">
        <v>2.5</v>
      </c>
      <c r="J18" s="10" t="inlineStr">
        <is>
          <t>EXAMPLE-001</t>
        </is>
      </c>
      <c r="K18" s="10" t="n">
        <v>8</v>
      </c>
      <c r="L18" s="10" t="n"/>
      <c r="M18" s="10" t="n"/>
      <c r="N18" s="10" t="inlineStr">
        <is>
          <t>Proposed</t>
        </is>
      </c>
      <c r="O18" s="10" t="inlineStr">
        <is>
          <t>EXAMPLE ROW — illustrative values; delete or overwrite</t>
        </is>
      </c>
    </row>
    <row r="19">
      <c r="A19" s="14" t="n">
        <v>2</v>
      </c>
      <c r="B19" s="11" t="n"/>
      <c r="C19" s="11" t="n"/>
      <c r="D19" s="11" t="n"/>
      <c r="E19" s="11" t="n"/>
      <c r="F19" s="11" t="n"/>
      <c r="G19" s="11" t="n"/>
      <c r="H19" s="11" t="n"/>
      <c r="I19" s="11" t="n"/>
      <c r="J19" s="11" t="n"/>
      <c r="K19" s="11" t="n"/>
      <c r="L19" s="11" t="n"/>
      <c r="M19" s="11" t="n"/>
      <c r="N19" s="11" t="n"/>
      <c r="O19" s="11" t="n"/>
    </row>
    <row r="20">
      <c r="A20" s="14" t="n">
        <v>3</v>
      </c>
      <c r="B20" s="11" t="n"/>
      <c r="C20" s="11" t="n"/>
      <c r="D20" s="11" t="n"/>
      <c r="E20" s="11" t="n"/>
      <c r="F20" s="11" t="n"/>
      <c r="G20" s="11" t="n"/>
      <c r="H20" s="11" t="n"/>
      <c r="I20" s="11" t="n"/>
      <c r="J20" s="11" t="n"/>
      <c r="K20" s="11" t="n"/>
      <c r="L20" s="11" t="n"/>
      <c r="M20" s="11" t="n"/>
      <c r="N20" s="11" t="n"/>
      <c r="O20" s="11" t="n"/>
    </row>
    <row r="21">
      <c r="A21" s="14" t="n">
        <v>4</v>
      </c>
      <c r="B21" s="11" t="n"/>
      <c r="C21" s="11" t="n"/>
      <c r="D21" s="11" t="n"/>
      <c r="E21" s="11" t="n"/>
      <c r="F21" s="11" t="n"/>
      <c r="G21" s="11" t="n"/>
      <c r="H21" s="11" t="n"/>
      <c r="I21" s="11" t="n"/>
      <c r="J21" s="11" t="n"/>
      <c r="K21" s="11" t="n"/>
      <c r="L21" s="11" t="n"/>
      <c r="M21" s="11" t="n"/>
      <c r="N21" s="11" t="n"/>
      <c r="O21" s="11" t="n"/>
    </row>
    <row r="22">
      <c r="A22" s="14" t="n">
        <v>5</v>
      </c>
      <c r="B22" s="11" t="n"/>
      <c r="C22" s="11" t="n"/>
      <c r="D22" s="11" t="n"/>
      <c r="E22" s="11" t="n"/>
      <c r="F22" s="11" t="n"/>
      <c r="G22" s="11" t="n"/>
      <c r="H22" s="11" t="n"/>
      <c r="I22" s="11" t="n"/>
      <c r="J22" s="11" t="n"/>
      <c r="K22" s="11" t="n"/>
      <c r="L22" s="11" t="n"/>
      <c r="M22" s="11" t="n"/>
      <c r="N22" s="11" t="n"/>
      <c r="O22" s="11" t="n"/>
    </row>
    <row r="23">
      <c r="A23" s="14" t="n">
        <v>6</v>
      </c>
      <c r="B23" s="11" t="n"/>
      <c r="C23" s="11" t="n"/>
      <c r="D23" s="11" t="n"/>
      <c r="E23" s="11" t="n"/>
      <c r="F23" s="11" t="n"/>
      <c r="G23" s="11" t="n"/>
      <c r="H23" s="11" t="n"/>
      <c r="I23" s="11" t="n"/>
      <c r="J23" s="11" t="n"/>
      <c r="K23" s="11" t="n"/>
      <c r="L23" s="11" t="n"/>
      <c r="M23" s="11" t="n"/>
      <c r="N23" s="11" t="n"/>
      <c r="O23" s="11" t="n"/>
    </row>
    <row r="24">
      <c r="A24" s="14" t="n">
        <v>7</v>
      </c>
      <c r="B24" s="11" t="n"/>
      <c r="C24" s="11" t="n"/>
      <c r="D24" s="11" t="n"/>
      <c r="E24" s="11" t="n"/>
      <c r="F24" s="11" t="n"/>
      <c r="G24" s="11" t="n"/>
      <c r="H24" s="11" t="n"/>
      <c r="I24" s="11" t="n"/>
      <c r="J24" s="11" t="n"/>
      <c r="K24" s="11" t="n"/>
      <c r="L24" s="11" t="n"/>
      <c r="M24" s="11" t="n"/>
      <c r="N24" s="11" t="n"/>
      <c r="O24" s="11" t="n"/>
    </row>
    <row r="25">
      <c r="A25" s="14" t="n">
        <v>8</v>
      </c>
      <c r="B25" s="11" t="n"/>
      <c r="C25" s="11" t="n"/>
      <c r="D25" s="11" t="n"/>
      <c r="E25" s="11" t="n"/>
      <c r="F25" s="11" t="n"/>
      <c r="G25" s="11" t="n"/>
      <c r="H25" s="11" t="n"/>
      <c r="I25" s="11" t="n"/>
      <c r="J25" s="11" t="n"/>
      <c r="K25" s="11" t="n"/>
      <c r="L25" s="11" t="n"/>
      <c r="M25" s="11" t="n"/>
      <c r="N25" s="11" t="n"/>
      <c r="O25" s="11" t="n"/>
    </row>
    <row r="26">
      <c r="A26" s="14" t="n">
        <v>9</v>
      </c>
      <c r="B26" s="11" t="n"/>
      <c r="C26" s="11" t="n"/>
      <c r="D26" s="11" t="n"/>
      <c r="E26" s="11" t="n"/>
      <c r="F26" s="11" t="n"/>
      <c r="G26" s="11" t="n"/>
      <c r="H26" s="11" t="n"/>
      <c r="I26" s="11" t="n"/>
      <c r="J26" s="11" t="n"/>
      <c r="K26" s="11" t="n"/>
      <c r="L26" s="11" t="n"/>
      <c r="M26" s="11" t="n"/>
      <c r="N26" s="11" t="n"/>
      <c r="O26" s="11" t="n"/>
    </row>
    <row r="27">
      <c r="A27" s="14" t="n">
        <v>10</v>
      </c>
      <c r="B27" s="11" t="n"/>
      <c r="C27" s="11" t="n"/>
      <c r="D27" s="11" t="n"/>
      <c r="E27" s="11" t="n"/>
      <c r="F27" s="11" t="n"/>
      <c r="G27" s="11" t="n"/>
      <c r="H27" s="11" t="n"/>
      <c r="I27" s="11" t="n"/>
      <c r="J27" s="11" t="n"/>
      <c r="K27" s="11" t="n"/>
      <c r="L27" s="11" t="n"/>
      <c r="M27" s="11" t="n"/>
      <c r="N27" s="11" t="n"/>
      <c r="O27" s="11" t="n"/>
    </row>
    <row r="28">
      <c r="A28" s="14" t="n">
        <v>11</v>
      </c>
      <c r="B28" s="11" t="n"/>
      <c r="C28" s="11" t="n"/>
      <c r="D28" s="11" t="n"/>
      <c r="E28" s="11" t="n"/>
      <c r="F28" s="11" t="n"/>
      <c r="G28" s="11" t="n"/>
      <c r="H28" s="11" t="n"/>
      <c r="I28" s="11" t="n"/>
      <c r="J28" s="11" t="n"/>
      <c r="K28" s="11" t="n"/>
      <c r="L28" s="11" t="n"/>
      <c r="M28" s="11" t="n"/>
      <c r="N28" s="11" t="n"/>
      <c r="O28" s="11" t="n"/>
    </row>
    <row r="29">
      <c r="A29" s="14" t="n">
        <v>12</v>
      </c>
      <c r="B29" s="11" t="n"/>
      <c r="C29" s="11" t="n"/>
      <c r="D29" s="11" t="n"/>
      <c r="E29" s="11" t="n"/>
      <c r="F29" s="11" t="n"/>
      <c r="G29" s="11" t="n"/>
      <c r="H29" s="11" t="n"/>
      <c r="I29" s="11" t="n"/>
      <c r="J29" s="11" t="n"/>
      <c r="K29" s="11" t="n"/>
      <c r="L29" s="11" t="n"/>
      <c r="M29" s="11" t="n"/>
      <c r="N29" s="11" t="n"/>
      <c r="O29" s="11" t="n"/>
    </row>
    <row r="30">
      <c r="A30" s="14" t="n">
        <v>13</v>
      </c>
      <c r="B30" s="11" t="n"/>
      <c r="C30" s="11" t="n"/>
      <c r="D30" s="11" t="n"/>
      <c r="E30" s="11" t="n"/>
      <c r="F30" s="11" t="n"/>
      <c r="G30" s="11" t="n"/>
      <c r="H30" s="11" t="n"/>
      <c r="I30" s="11" t="n"/>
      <c r="J30" s="11" t="n"/>
      <c r="K30" s="11" t="n"/>
      <c r="L30" s="11" t="n"/>
      <c r="M30" s="11" t="n"/>
      <c r="N30" s="11" t="n"/>
      <c r="O30" s="11" t="n"/>
    </row>
    <row r="31">
      <c r="A31" s="14" t="n">
        <v>14</v>
      </c>
      <c r="B31" s="11" t="n"/>
      <c r="C31" s="11" t="n"/>
      <c r="D31" s="11" t="n"/>
      <c r="E31" s="11" t="n"/>
      <c r="F31" s="11" t="n"/>
      <c r="G31" s="11" t="n"/>
      <c r="H31" s="11" t="n"/>
      <c r="I31" s="11" t="n"/>
      <c r="J31" s="11" t="n"/>
      <c r="K31" s="11" t="n"/>
      <c r="L31" s="11" t="n"/>
      <c r="M31" s="11" t="n"/>
      <c r="N31" s="11" t="n"/>
      <c r="O31" s="11" t="n"/>
    </row>
    <row r="32">
      <c r="A32" s="14" t="n">
        <v>15</v>
      </c>
      <c r="B32" s="11" t="n"/>
      <c r="C32" s="11" t="n"/>
      <c r="D32" s="11" t="n"/>
      <c r="E32" s="11" t="n"/>
      <c r="F32" s="11" t="n"/>
      <c r="G32" s="11" t="n"/>
      <c r="H32" s="11" t="n"/>
      <c r="I32" s="11" t="n"/>
      <c r="J32" s="11" t="n"/>
      <c r="K32" s="11" t="n"/>
      <c r="L32" s="11" t="n"/>
      <c r="M32" s="11" t="n"/>
      <c r="N32" s="11" t="n"/>
      <c r="O32" s="11" t="n"/>
    </row>
    <row r="33">
      <c r="A33" s="14" t="n">
        <v>16</v>
      </c>
      <c r="B33" s="11" t="n"/>
      <c r="C33" s="11" t="n"/>
      <c r="D33" s="11" t="n"/>
      <c r="E33" s="11" t="n"/>
      <c r="F33" s="11" t="n"/>
      <c r="G33" s="11" t="n"/>
      <c r="H33" s="11" t="n"/>
      <c r="I33" s="11" t="n"/>
      <c r="J33" s="11" t="n"/>
      <c r="K33" s="11" t="n"/>
      <c r="L33" s="11" t="n"/>
      <c r="M33" s="11" t="n"/>
      <c r="N33" s="11" t="n"/>
      <c r="O33" s="11" t="n"/>
    </row>
    <row r="34">
      <c r="A34" s="14" t="n">
        <v>17</v>
      </c>
      <c r="B34" s="11" t="n"/>
      <c r="C34" s="11" t="n"/>
      <c r="D34" s="11" t="n"/>
      <c r="E34" s="11" t="n"/>
      <c r="F34" s="11" t="n"/>
      <c r="G34" s="11" t="n"/>
      <c r="H34" s="11" t="n"/>
      <c r="I34" s="11" t="n"/>
      <c r="J34" s="11" t="n"/>
      <c r="K34" s="11" t="n"/>
      <c r="L34" s="11" t="n"/>
      <c r="M34" s="11" t="n"/>
      <c r="N34" s="11" t="n"/>
      <c r="O34" s="11" t="n"/>
    </row>
    <row r="35">
      <c r="A35" s="14" t="n">
        <v>18</v>
      </c>
      <c r="B35" s="11" t="n"/>
      <c r="C35" s="11" t="n"/>
      <c r="D35" s="11" t="n"/>
      <c r="E35" s="11" t="n"/>
      <c r="F35" s="11" t="n"/>
      <c r="G35" s="11" t="n"/>
      <c r="H35" s="11" t="n"/>
      <c r="I35" s="11" t="n"/>
      <c r="J35" s="11" t="n"/>
      <c r="K35" s="11" t="n"/>
      <c r="L35" s="11" t="n"/>
      <c r="M35" s="11" t="n"/>
      <c r="N35" s="11" t="n"/>
      <c r="O35" s="11" t="n"/>
    </row>
    <row r="36">
      <c r="A36" s="14" t="n">
        <v>19</v>
      </c>
      <c r="B36" s="11" t="n"/>
      <c r="C36" s="11" t="n"/>
      <c r="D36" s="11" t="n"/>
      <c r="E36" s="11" t="n"/>
      <c r="F36" s="11" t="n"/>
      <c r="G36" s="11" t="n"/>
      <c r="H36" s="11" t="n"/>
      <c r="I36" s="11" t="n"/>
      <c r="J36" s="11" t="n"/>
      <c r="K36" s="11" t="n"/>
      <c r="L36" s="11" t="n"/>
      <c r="M36" s="11" t="n"/>
      <c r="N36" s="11" t="n"/>
      <c r="O36" s="11" t="n"/>
    </row>
    <row r="37">
      <c r="A37" s="14" t="n">
        <v>20</v>
      </c>
      <c r="B37" s="11" t="n"/>
      <c r="C37" s="11" t="n"/>
      <c r="D37" s="11" t="n"/>
      <c r="E37" s="11" t="n"/>
      <c r="F37" s="11" t="n"/>
      <c r="G37" s="11" t="n"/>
      <c r="H37" s="11" t="n"/>
      <c r="I37" s="11" t="n"/>
      <c r="J37" s="11" t="n"/>
      <c r="K37" s="11" t="n"/>
      <c r="L37" s="11" t="n"/>
      <c r="M37" s="11" t="n"/>
      <c r="N37" s="11" t="n"/>
      <c r="O37" s="11" t="n"/>
    </row>
    <row r="38">
      <c r="A38" s="14" t="n">
        <v>21</v>
      </c>
      <c r="B38" s="11" t="n"/>
      <c r="C38" s="11" t="n"/>
      <c r="D38" s="11" t="n"/>
      <c r="E38" s="11" t="n"/>
      <c r="F38" s="11" t="n"/>
      <c r="G38" s="11" t="n"/>
      <c r="H38" s="11" t="n"/>
      <c r="I38" s="11" t="n"/>
      <c r="J38" s="11" t="n"/>
      <c r="K38" s="11" t="n"/>
      <c r="L38" s="11" t="n"/>
      <c r="M38" s="11" t="n"/>
      <c r="N38" s="11" t="n"/>
      <c r="O38" s="11" t="n"/>
    </row>
    <row r="39">
      <c r="A39" s="14" t="n">
        <v>22</v>
      </c>
      <c r="B39" s="11" t="n"/>
      <c r="C39" s="11" t="n"/>
      <c r="D39" s="11" t="n"/>
      <c r="E39" s="11" t="n"/>
      <c r="F39" s="11" t="n"/>
      <c r="G39" s="11" t="n"/>
      <c r="H39" s="11" t="n"/>
      <c r="I39" s="11" t="n"/>
      <c r="J39" s="11" t="n"/>
      <c r="K39" s="11" t="n"/>
      <c r="L39" s="11" t="n"/>
      <c r="M39" s="11" t="n"/>
      <c r="N39" s="11" t="n"/>
      <c r="O39" s="11" t="n"/>
    </row>
    <row r="40">
      <c r="A40" s="14" t="n">
        <v>23</v>
      </c>
      <c r="B40" s="11" t="n"/>
      <c r="C40" s="11" t="n"/>
      <c r="D40" s="11" t="n"/>
      <c r="E40" s="11" t="n"/>
      <c r="F40" s="11" t="n"/>
      <c r="G40" s="11" t="n"/>
      <c r="H40" s="11" t="n"/>
      <c r="I40" s="11" t="n"/>
      <c r="J40" s="11" t="n"/>
      <c r="K40" s="11" t="n"/>
      <c r="L40" s="11" t="n"/>
      <c r="M40" s="11" t="n"/>
      <c r="N40" s="11" t="n"/>
      <c r="O40" s="11" t="n"/>
    </row>
    <row r="41">
      <c r="A41" s="14" t="n">
        <v>24</v>
      </c>
      <c r="B41" s="11" t="n"/>
      <c r="C41" s="11" t="n"/>
      <c r="D41" s="11" t="n"/>
      <c r="E41" s="11" t="n"/>
      <c r="F41" s="11" t="n"/>
      <c r="G41" s="11" t="n"/>
      <c r="H41" s="11" t="n"/>
      <c r="I41" s="11" t="n"/>
      <c r="J41" s="11" t="n"/>
      <c r="K41" s="11" t="n"/>
      <c r="L41" s="11" t="n"/>
      <c r="M41" s="11" t="n"/>
      <c r="N41" s="11" t="n"/>
      <c r="O41" s="11" t="n"/>
    </row>
    <row r="42">
      <c r="A42" s="14" t="n">
        <v>25</v>
      </c>
      <c r="B42" s="11" t="n"/>
      <c r="C42" s="11" t="n"/>
      <c r="D42" s="11" t="n"/>
      <c r="E42" s="11" t="n"/>
      <c r="F42" s="11" t="n"/>
      <c r="G42" s="11" t="n"/>
      <c r="H42" s="11" t="n"/>
      <c r="I42" s="11" t="n"/>
      <c r="J42" s="11" t="n"/>
      <c r="K42" s="11" t="n"/>
      <c r="L42" s="11" t="n"/>
      <c r="M42" s="11" t="n"/>
      <c r="N42" s="11" t="n"/>
      <c r="O42" s="11" t="n"/>
    </row>
    <row r="43">
      <c r="A43" s="14" t="n">
        <v>26</v>
      </c>
      <c r="B43" s="11" t="n"/>
      <c r="C43" s="11" t="n"/>
      <c r="D43" s="11" t="n"/>
      <c r="E43" s="11" t="n"/>
      <c r="F43" s="11" t="n"/>
      <c r="G43" s="11" t="n"/>
      <c r="H43" s="11" t="n"/>
      <c r="I43" s="11" t="n"/>
      <c r="J43" s="11" t="n"/>
      <c r="K43" s="11" t="n"/>
      <c r="L43" s="11" t="n"/>
      <c r="M43" s="11" t="n"/>
      <c r="N43" s="11" t="n"/>
      <c r="O43" s="11" t="n"/>
    </row>
    <row r="44">
      <c r="A44" s="14" t="n">
        <v>27</v>
      </c>
      <c r="B44" s="11" t="n"/>
      <c r="C44" s="11" t="n"/>
      <c r="D44" s="11" t="n"/>
      <c r="E44" s="11" t="n"/>
      <c r="F44" s="11" t="n"/>
      <c r="G44" s="11" t="n"/>
      <c r="H44" s="11" t="n"/>
      <c r="I44" s="11" t="n"/>
      <c r="J44" s="11" t="n"/>
      <c r="K44" s="11" t="n"/>
      <c r="L44" s="11" t="n"/>
      <c r="M44" s="11" t="n"/>
      <c r="N44" s="11" t="n"/>
      <c r="O44" s="11" t="n"/>
    </row>
    <row r="45">
      <c r="A45" s="14" t="n">
        <v>28</v>
      </c>
      <c r="B45" s="11" t="n"/>
      <c r="C45" s="11" t="n"/>
      <c r="D45" s="11" t="n"/>
      <c r="E45" s="11" t="n"/>
      <c r="F45" s="11" t="n"/>
      <c r="G45" s="11" t="n"/>
      <c r="H45" s="11" t="n"/>
      <c r="I45" s="11" t="n"/>
      <c r="J45" s="11" t="n"/>
      <c r="K45" s="11" t="n"/>
      <c r="L45" s="11" t="n"/>
      <c r="M45" s="11" t="n"/>
      <c r="N45" s="11" t="n"/>
      <c r="O45" s="11" t="n"/>
    </row>
    <row r="46">
      <c r="A46" s="14" t="n">
        <v>29</v>
      </c>
      <c r="B46" s="11" t="n"/>
      <c r="C46" s="11" t="n"/>
      <c r="D46" s="11" t="n"/>
      <c r="E46" s="11" t="n"/>
      <c r="F46" s="11" t="n"/>
      <c r="G46" s="11" t="n"/>
      <c r="H46" s="11" t="n"/>
      <c r="I46" s="11" t="n"/>
      <c r="J46" s="11" t="n"/>
      <c r="K46" s="11" t="n"/>
      <c r="L46" s="11" t="n"/>
      <c r="M46" s="11" t="n"/>
      <c r="N46" s="11" t="n"/>
      <c r="O46" s="11" t="n"/>
    </row>
    <row r="47">
      <c r="A47" s="14" t="n">
        <v>30</v>
      </c>
      <c r="B47" s="11" t="n"/>
      <c r="C47" s="11" t="n"/>
      <c r="D47" s="11" t="n"/>
      <c r="E47" s="11" t="n"/>
      <c r="F47" s="11" t="n"/>
      <c r="G47" s="11" t="n"/>
      <c r="H47" s="11" t="n"/>
      <c r="I47" s="11" t="n"/>
      <c r="J47" s="11" t="n"/>
      <c r="K47" s="11" t="n"/>
      <c r="L47" s="11" t="n"/>
      <c r="M47" s="11" t="n"/>
      <c r="N47" s="11" t="n"/>
      <c r="O47" s="11" t="n"/>
    </row>
    <row r="48">
      <c r="A48" s="14" t="n">
        <v>31</v>
      </c>
      <c r="B48" s="11" t="n"/>
      <c r="C48" s="11" t="n"/>
      <c r="D48" s="11" t="n"/>
      <c r="E48" s="11" t="n"/>
      <c r="F48" s="11" t="n"/>
      <c r="G48" s="11" t="n"/>
      <c r="H48" s="11" t="n"/>
      <c r="I48" s="11" t="n"/>
      <c r="J48" s="11" t="n"/>
      <c r="K48" s="11" t="n"/>
      <c r="L48" s="11" t="n"/>
      <c r="M48" s="11" t="n"/>
      <c r="N48" s="11" t="n"/>
      <c r="O48" s="11" t="n"/>
    </row>
    <row r="49">
      <c r="A49" s="14" t="n">
        <v>32</v>
      </c>
      <c r="B49" s="11" t="n"/>
      <c r="C49" s="11" t="n"/>
      <c r="D49" s="11" t="n"/>
      <c r="E49" s="11" t="n"/>
      <c r="F49" s="11" t="n"/>
      <c r="G49" s="11" t="n"/>
      <c r="H49" s="11" t="n"/>
      <c r="I49" s="11" t="n"/>
      <c r="J49" s="11" t="n"/>
      <c r="K49" s="11" t="n"/>
      <c r="L49" s="11" t="n"/>
      <c r="M49" s="11" t="n"/>
      <c r="N49" s="11" t="n"/>
      <c r="O49" s="11" t="n"/>
    </row>
    <row r="50">
      <c r="A50" s="14" t="n">
        <v>33</v>
      </c>
      <c r="B50" s="11" t="n"/>
      <c r="C50" s="11" t="n"/>
      <c r="D50" s="11" t="n"/>
      <c r="E50" s="11" t="n"/>
      <c r="F50" s="11" t="n"/>
      <c r="G50" s="11" t="n"/>
      <c r="H50" s="11" t="n"/>
      <c r="I50" s="11" t="n"/>
      <c r="J50" s="11" t="n"/>
      <c r="K50" s="11" t="n"/>
      <c r="L50" s="11" t="n"/>
      <c r="M50" s="11" t="n"/>
      <c r="N50" s="11" t="n"/>
      <c r="O50" s="11" t="n"/>
    </row>
    <row r="51">
      <c r="A51" s="14" t="n">
        <v>34</v>
      </c>
      <c r="B51" s="11" t="n"/>
      <c r="C51" s="11" t="n"/>
      <c r="D51" s="11" t="n"/>
      <c r="E51" s="11" t="n"/>
      <c r="F51" s="11" t="n"/>
      <c r="G51" s="11" t="n"/>
      <c r="H51" s="11" t="n"/>
      <c r="I51" s="11" t="n"/>
      <c r="J51" s="11" t="n"/>
      <c r="K51" s="11" t="n"/>
      <c r="L51" s="11" t="n"/>
      <c r="M51" s="11" t="n"/>
      <c r="N51" s="11" t="n"/>
      <c r="O51" s="11" t="n"/>
    </row>
    <row r="52">
      <c r="A52" s="14" t="n">
        <v>35</v>
      </c>
      <c r="B52" s="11" t="n"/>
      <c r="C52" s="11" t="n"/>
      <c r="D52" s="11" t="n"/>
      <c r="E52" s="11" t="n"/>
      <c r="F52" s="11" t="n"/>
      <c r="G52" s="11" t="n"/>
      <c r="H52" s="11" t="n"/>
      <c r="I52" s="11" t="n"/>
      <c r="J52" s="11" t="n"/>
      <c r="K52" s="11" t="n"/>
      <c r="L52" s="11" t="n"/>
      <c r="M52" s="11" t="n"/>
      <c r="N52" s="11" t="n"/>
      <c r="O52" s="11" t="n"/>
    </row>
    <row r="53">
      <c r="A53" s="14" t="n">
        <v>36</v>
      </c>
      <c r="B53" s="11" t="n"/>
      <c r="C53" s="11" t="n"/>
      <c r="D53" s="11" t="n"/>
      <c r="E53" s="11" t="n"/>
      <c r="F53" s="11" t="n"/>
      <c r="G53" s="11" t="n"/>
      <c r="H53" s="11" t="n"/>
      <c r="I53" s="11" t="n"/>
      <c r="J53" s="11" t="n"/>
      <c r="K53" s="11" t="n"/>
      <c r="L53" s="11" t="n"/>
      <c r="M53" s="11" t="n"/>
      <c r="N53" s="11" t="n"/>
      <c r="O53" s="11" t="n"/>
    </row>
    <row r="55">
      <c r="B55" s="15" t="inlineStr">
        <is>
          <t>Connected load per phase (A)</t>
        </is>
      </c>
      <c r="K55" s="16">
        <f>SUM(K18:K53)</f>
        <v/>
      </c>
      <c r="L55" s="16">
        <f>SUM(L18:L53)</f>
        <v/>
      </c>
      <c r="M55" s="16">
        <f>SUM(M18:M53)</f>
        <v/>
      </c>
    </row>
    <row r="57" ht="30" customHeight="1">
      <c r="A57" s="17" t="inlineStr">
        <is>
          <t>Highest phase load (A)</t>
        </is>
      </c>
      <c r="B57" s="16">
        <f>MAX(K55:M55)</f>
        <v/>
      </c>
    </row>
    <row r="58" ht="30" customHeight="1">
      <c r="A58" s="17" t="inlineStr">
        <is>
          <t>Phase imbalance (%) = max deviation from average / average</t>
        </is>
      </c>
      <c r="B58" s="16">
        <f>IF(AVERAGE(K55:M55)&gt;0,ROUND(MAX(ABS(K55-AVERAGE(K55:M55)),ABS(L55-AVERAGE(K55:M55)),ABS(M55-AVERAGE(K55:M55)))/AVERAGE(K55:M55)*100,1),"")</f>
        <v/>
      </c>
    </row>
    <row r="59" ht="30" customHeight="1">
      <c r="A59" s="17" t="inlineStr">
        <is>
          <t>Imbalance check</t>
        </is>
      </c>
      <c r="B59" s="16">
        <f>IF(ISNUMBER(B58),IF(B58&lt;=$B$15,"OK","CHECK"),"")</f>
        <v/>
      </c>
    </row>
    <row r="60" ht="30" customHeight="1">
      <c r="A60" s="17" t="inlineStr">
        <is>
          <t>Maximum demand (A) — from your AS/NZS 3000 assessment</t>
        </is>
      </c>
      <c r="B60" s="18" t="n"/>
    </row>
    <row r="61" ht="30" customHeight="1">
      <c r="A61" s="17" t="inlineStr">
        <is>
          <t>Main switch check: max demand ≤ main switch rating</t>
        </is>
      </c>
      <c r="B61" s="16">
        <f>IF(AND(ISNUMBER(B60),ISNUMBER($B$11)),IF(B60&lt;=$B$11,"OK","CHECK"),"")</f>
        <v/>
      </c>
    </row>
    <row r="63" ht="32" customHeight="1">
      <c r="A63" s="3" t="inlineStr">
        <is>
          <t>Maximum demand, protective device selection, RCD requirements and cable sizing must be verified by a competent person to AS/NZS 3000, AS/NZS 3008.1.1 and the assembly manufacturer's AS/NZS 61439 data. This template does not reproduce tables from any standard.</t>
        </is>
      </c>
    </row>
  </sheetData>
  <mergeCells count="18">
    <mergeCell ref="B13:C13"/>
    <mergeCell ref="B3:D3"/>
    <mergeCell ref="B5:D5"/>
    <mergeCell ref="B15:C15"/>
    <mergeCell ref="G6:I6"/>
    <mergeCell ref="G5:I5"/>
    <mergeCell ref="B11:C11"/>
    <mergeCell ref="B4:D4"/>
    <mergeCell ref="B10:C10"/>
    <mergeCell ref="G4:I4"/>
    <mergeCell ref="B14:C14"/>
    <mergeCell ref="G3:I3"/>
    <mergeCell ref="B9:C9"/>
    <mergeCell ref="B7:D7"/>
    <mergeCell ref="G7:I7"/>
    <mergeCell ref="B6:D6"/>
    <mergeCell ref="A63:J63"/>
    <mergeCell ref="B12:C12"/>
  </mergeCells>
  <conditionalFormatting sqref="B59">
    <cfRule type="cellIs" priority="1" operator="equal" dxfId="0">
      <formula>"CHECK"</formula>
    </cfRule>
  </conditionalFormatting>
  <conditionalFormatting sqref="B61">
    <cfRule type="cellIs" priority="2" operator="equal" dxfId="0">
      <formula>"CHECK"</formula>
    </cfRule>
  </conditionalFormatting>
  <dataValidations count="6">
    <dataValidation sqref="C18:C53" showDropDown="0" showInputMessage="0" showErrorMessage="0" allowBlank="1" type="list">
      <formula1>Lists!$D$2:$D$8</formula1>
    </dataValidation>
    <dataValidation sqref="E18:E53" showDropDown="0" showInputMessage="0" showErrorMessage="0" allowBlank="1" type="list">
      <formula1>Lists!$E$2:$E$5</formula1>
    </dataValidation>
    <dataValidation sqref="F18:F53" showDropDown="0" showInputMessage="0" showErrorMessage="0" allowBlank="1" type="list">
      <formula1>Lists!$B$2:$B$4</formula1>
    </dataValidation>
    <dataValidation sqref="G18:G53" showDropDown="0" showInputMessage="0" showErrorMessage="0" allowBlank="1" type="list">
      <formula1>Lists!$F$2:$F$3</formula1>
    </dataValidation>
    <dataValidation sqref="H18:H53" showDropDown="0" showInputMessage="0" showErrorMessage="0" allowBlank="1" type="list">
      <formula1>Lists!$G$2:$G$5</formula1>
    </dataValidation>
    <dataValidation sqref="N18:N53" showDropDown="0" showInputMessage="0" showErrorMessage="0" allowBlank="1" type="list">
      <formula1>Lists!$H$2:$H$5</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sheetData>
    <row r="1">
      <c r="A1" s="15" t="inlineStr">
        <is>
          <t>Load type (NEC)</t>
        </is>
      </c>
      <c r="B1" s="15" t="inlineStr">
        <is>
          <t>Poles</t>
        </is>
      </c>
      <c r="C1" s="15" t="inlineStr">
        <is>
          <t>Phase</t>
        </is>
      </c>
      <c r="D1" s="15" t="inlineStr">
        <is>
          <t>Device (AS/NZS)</t>
        </is>
      </c>
      <c r="E1" s="15" t="inlineStr">
        <is>
          <t>Curve</t>
        </is>
      </c>
      <c r="F1" s="15" t="inlineStr">
        <is>
          <t>Yes/No</t>
        </is>
      </c>
      <c r="G1" s="15" t="inlineStr">
        <is>
          <t>Phase (AS/NZS)</t>
        </is>
      </c>
      <c r="H1" s="15" t="inlineStr">
        <is>
          <t>Status</t>
        </is>
      </c>
    </row>
    <row r="2">
      <c r="A2" t="inlineStr">
        <is>
          <t>Lighting</t>
        </is>
      </c>
      <c r="B2" t="n">
        <v>1</v>
      </c>
      <c r="C2" t="inlineStr">
        <is>
          <t>A</t>
        </is>
      </c>
      <c r="D2" t="inlineStr">
        <is>
          <t>MCB</t>
        </is>
      </c>
      <c r="E2" t="inlineStr">
        <is>
          <t>B</t>
        </is>
      </c>
      <c r="F2" t="inlineStr">
        <is>
          <t>Y</t>
        </is>
      </c>
      <c r="G2" t="inlineStr">
        <is>
          <t>L1</t>
        </is>
      </c>
      <c r="H2" t="inlineStr">
        <is>
          <t>Proposed</t>
        </is>
      </c>
    </row>
    <row r="3">
      <c r="A3" t="inlineStr">
        <is>
          <t>Receptacles</t>
        </is>
      </c>
      <c r="B3" t="n">
        <v>2</v>
      </c>
      <c r="C3" t="inlineStr">
        <is>
          <t>B</t>
        </is>
      </c>
      <c r="D3" t="inlineStr">
        <is>
          <t>RCBO</t>
        </is>
      </c>
      <c r="E3" t="inlineStr">
        <is>
          <t>C</t>
        </is>
      </c>
      <c r="F3" t="inlineStr">
        <is>
          <t>N</t>
        </is>
      </c>
      <c r="G3" t="inlineStr">
        <is>
          <t>L2</t>
        </is>
      </c>
      <c r="H3" t="inlineStr">
        <is>
          <t>IFC</t>
        </is>
      </c>
    </row>
    <row r="4">
      <c r="A4" t="inlineStr">
        <is>
          <t>Motor</t>
        </is>
      </c>
      <c r="B4" t="n">
        <v>3</v>
      </c>
      <c r="C4" t="inlineStr">
        <is>
          <t>C</t>
        </is>
      </c>
      <c r="D4" t="inlineStr">
        <is>
          <t>MCCB</t>
        </is>
      </c>
      <c r="E4" t="inlineStr">
        <is>
          <t>D</t>
        </is>
      </c>
      <c r="G4" t="inlineStr">
        <is>
          <t>L3</t>
        </is>
      </c>
      <c r="H4" t="inlineStr">
        <is>
          <t>Installed</t>
        </is>
      </c>
    </row>
    <row r="5">
      <c r="A5" t="inlineStr">
        <is>
          <t>HVAC</t>
        </is>
      </c>
      <c r="D5" t="inlineStr">
        <is>
          <t>Fuse</t>
        </is>
      </c>
      <c r="E5" t="inlineStr">
        <is>
          <t>n/a</t>
        </is>
      </c>
      <c r="G5" t="inlineStr">
        <is>
          <t>L1-L2-L3</t>
        </is>
      </c>
      <c r="H5" t="inlineStr">
        <is>
          <t>As-built</t>
        </is>
      </c>
    </row>
    <row r="6">
      <c r="A6" t="inlineStr">
        <is>
          <t>Kitchen equipment</t>
        </is>
      </c>
      <c r="D6" t="inlineStr">
        <is>
          <t>Isolator</t>
        </is>
      </c>
    </row>
    <row r="7">
      <c r="A7" t="inlineStr">
        <is>
          <t>Continuous</t>
        </is>
      </c>
      <c r="D7" t="inlineStr">
        <is>
          <t>Spare</t>
        </is>
      </c>
    </row>
    <row r="8">
      <c r="A8" t="inlineStr">
        <is>
          <t>Non-continuous</t>
        </is>
      </c>
      <c r="D8" t="inlineStr">
        <is>
          <t>Space</t>
        </is>
      </c>
    </row>
    <row r="9">
      <c r="A9" t="inlineStr">
        <is>
          <t>Spare</t>
        </is>
      </c>
    </row>
    <row r="10">
      <c r="A10" t="inlineStr">
        <is>
          <t>Space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Advanced Mechanix</dc:creator>
  <dc:title xmlns:dc="http://purl.org/dc/elements/1.1/">Panel schedule template</dc:title>
  <dcterms:created xmlns:dcterms="http://purl.org/dc/terms/" xmlns:xsi="http://www.w3.org/2001/XMLSchema-instance" xsi:type="dcterms:W3CDTF">2026-10-17T10:27:57Z</dcterms:created>
  <dcterms:modified xmlns:dcterms="http://purl.org/dc/terms/" xmlns:xsi="http://www.w3.org/2001/XMLSchema-instance" xsi:type="dcterms:W3CDTF">2026-10-17T10:27:57Z</dcterms:modified>
</cp:coreProperties>
</file>